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SPALDO 13 03 2020\Estadísticas Economicas\2020\"/>
    </mc:Choice>
  </mc:AlternateContent>
  <xr:revisionPtr revIDLastSave="0" documentId="13_ncr:1_{63049667-31AA-4E30-8FCD-38590E0F14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ísticas" sheetId="1" r:id="rId1"/>
    <sheet name="Cuadros IPC mensuales" sheetId="4" r:id="rId2"/>
    <sheet name="Cuadros UF mensuales" sheetId="3" r:id="rId3"/>
  </sheets>
  <definedNames>
    <definedName name="_xlnm.Print_Area" localSheetId="1">'Cuadros IPC mensuales'!$A$2:$N$26</definedName>
    <definedName name="_xlnm.Print_Area" localSheetId="2">'Cuadros UF mensuales'!$A$2:$N$84</definedName>
    <definedName name="_xlnm.Print_Area" localSheetId="0">Estadísticas!$B$2:$Q$191</definedName>
    <definedName name="_xlnm.Print_Titles" localSheetId="1">'Cuadros IPC mensuales'!$112:$114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9" i="1" l="1"/>
  <c r="G148" i="1"/>
  <c r="G149" i="1"/>
  <c r="G145" i="1"/>
  <c r="J40" i="3" l="1"/>
  <c r="H148" i="1" l="1"/>
  <c r="N43" i="1"/>
  <c r="I40" i="3" l="1"/>
  <c r="H40" i="3" l="1"/>
  <c r="H147" i="1"/>
  <c r="G147" i="1"/>
  <c r="G146" i="1" l="1"/>
  <c r="H146" i="1"/>
  <c r="G40" i="3" l="1"/>
  <c r="H145" i="1" l="1"/>
  <c r="F40" i="3" l="1"/>
  <c r="N46" i="1" l="1"/>
  <c r="E40" i="3" l="1"/>
  <c r="D40" i="3" l="1"/>
  <c r="C40" i="3" l="1"/>
  <c r="N634" i="3" l="1"/>
  <c r="M634" i="3"/>
  <c r="L634" i="3"/>
  <c r="K634" i="3"/>
  <c r="J634" i="3"/>
  <c r="I634" i="3"/>
  <c r="H634" i="3"/>
  <c r="G634" i="3"/>
  <c r="F634" i="3"/>
  <c r="E634" i="3"/>
  <c r="D634" i="3"/>
  <c r="C63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N82" i="3"/>
  <c r="M82" i="3"/>
  <c r="L82" i="3"/>
  <c r="K82" i="3"/>
  <c r="J82" i="3"/>
  <c r="I82" i="3"/>
  <c r="H82" i="3"/>
  <c r="G82" i="3"/>
  <c r="F82" i="3"/>
  <c r="E82" i="3"/>
  <c r="D82" i="3"/>
  <c r="C82" i="3"/>
  <c r="N145" i="4"/>
  <c r="N144" i="4"/>
  <c r="N143" i="4"/>
  <c r="N142" i="4"/>
  <c r="N141" i="4"/>
  <c r="N140" i="4"/>
  <c r="N139" i="4"/>
  <c r="N138" i="4"/>
  <c r="N137" i="4"/>
  <c r="N136" i="4"/>
  <c r="N135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74" i="4"/>
  <c r="N84" i="4" s="1"/>
  <c r="N73" i="4"/>
  <c r="N72" i="4"/>
  <c r="N82" i="4" s="1"/>
  <c r="N71" i="4"/>
  <c r="N70" i="4"/>
  <c r="B48" i="4"/>
  <c r="M45" i="4"/>
  <c r="N38" i="4"/>
  <c r="N37" i="4"/>
  <c r="N48" i="4" s="1"/>
  <c r="N36" i="4"/>
  <c r="N35" i="4"/>
  <c r="N46" i="4" s="1"/>
  <c r="N34" i="4"/>
  <c r="N33" i="4"/>
  <c r="L23" i="4"/>
  <c r="K23" i="4"/>
  <c r="J23" i="4"/>
  <c r="N22" i="4"/>
  <c r="L16" i="4"/>
  <c r="N7" i="4"/>
  <c r="N45" i="4" l="1"/>
  <c r="N47" i="4"/>
  <c r="N49" i="4"/>
  <c r="N81" i="4"/>
  <c r="N8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Soledad Diaz</author>
  </authors>
  <commentList>
    <comment ref="K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IMPUESTO ÚNICO DE SEGUNDA CATEGORÍA (ARTÍCULO 43 N° 1 LIR)</t>
        </r>
      </text>
    </comment>
  </commentList>
</comments>
</file>

<file path=xl/sharedStrings.xml><?xml version="1.0" encoding="utf-8"?>
<sst xmlns="http://schemas.openxmlformats.org/spreadsheetml/2006/main" count="836" uniqueCount="207">
  <si>
    <t xml:space="preserve">   Inferiores o iguales a UF 5.000</t>
  </si>
  <si>
    <t xml:space="preserve">   Superiores a UF 5.000</t>
  </si>
  <si>
    <t>Operaciones en moneda extranjera.</t>
  </si>
  <si>
    <t>Fuente : Diario Oficial</t>
  </si>
  <si>
    <t>Operaciones no reajustables en moneda nacional de menos de 90 días:</t>
  </si>
  <si>
    <t>Operaciones no reajustables en moneda nacional de 90 dias o más:</t>
  </si>
  <si>
    <t>Operaciones reajustables en moneda nacional de</t>
  </si>
  <si>
    <t>menos de 1 año</t>
  </si>
  <si>
    <t>Desde</t>
  </si>
  <si>
    <t>Hasta</t>
  </si>
  <si>
    <t>Factor</t>
  </si>
  <si>
    <t xml:space="preserve">Cantidad a </t>
  </si>
  <si>
    <t>Rebajar</t>
  </si>
  <si>
    <t>de 18 años o mayores de 65 años.</t>
  </si>
  <si>
    <t>UTM</t>
  </si>
  <si>
    <t xml:space="preserve">Indice </t>
  </si>
  <si>
    <t>Dólar</t>
  </si>
  <si>
    <t>Observado</t>
  </si>
  <si>
    <t>Aduanero</t>
  </si>
  <si>
    <t>Año</t>
  </si>
  <si>
    <t>Día</t>
  </si>
  <si>
    <t>UNIDAD DE FOMENTO</t>
  </si>
  <si>
    <t>(Pesos)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</si>
  <si>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</si>
  <si>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</si>
  <si>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</si>
  <si>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</si>
  <si>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</si>
  <si>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</si>
  <si>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</si>
  <si>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</si>
  <si>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</si>
  <si>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</si>
  <si>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</si>
  <si>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</si>
  <si>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</si>
  <si>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Instituto Nacional de Estadísticas (INE).</t>
  </si>
  <si>
    <t>-</t>
  </si>
  <si>
    <t>Cifras del Comercio</t>
  </si>
  <si>
    <t>Indice</t>
  </si>
  <si>
    <t>May</t>
  </si>
  <si>
    <t>DEPARTAMENTO DE ESTUDIOS CNC</t>
  </si>
  <si>
    <t xml:space="preserve">Impuesto Único a los Trabajadores y Global </t>
  </si>
  <si>
    <t>EstadÍsticas Mensuales</t>
  </si>
  <si>
    <t>Ago</t>
  </si>
  <si>
    <t>Jun</t>
  </si>
  <si>
    <t>Sep</t>
  </si>
  <si>
    <t>Oct</t>
  </si>
  <si>
    <t xml:space="preserve">    Fuente : Diario Oficial</t>
  </si>
  <si>
    <t>Nov</t>
  </si>
  <si>
    <t>Dic</t>
  </si>
  <si>
    <t>Mar</t>
  </si>
  <si>
    <t>Operaciones reajustables en moneda nacional de 1 año o más:</t>
  </si>
  <si>
    <t>Abr</t>
  </si>
  <si>
    <t>Feb</t>
  </si>
  <si>
    <t>Variación anual</t>
  </si>
  <si>
    <t>Variación mensual</t>
  </si>
  <si>
    <t>Pesos por Yen</t>
  </si>
  <si>
    <t>Var. Anual (%)</t>
  </si>
  <si>
    <t>UF Promedio Mensual</t>
  </si>
  <si>
    <t>(Pesos, $)</t>
  </si>
  <si>
    <t xml:space="preserve"> Interés Máximo Convencional (Tasa anual)</t>
  </si>
  <si>
    <t>Unidad de Fomento</t>
  </si>
  <si>
    <t>Var. Acum.    (%)</t>
  </si>
  <si>
    <t xml:space="preserve">  Mes</t>
  </si>
  <si>
    <t>Imponible, para  trabajadores menores</t>
  </si>
  <si>
    <t xml:space="preserve">Para fines no remuneracionales.  </t>
  </si>
  <si>
    <t xml:space="preserve"> Mes</t>
  </si>
  <si>
    <t>(Pesos por US$)</t>
  </si>
  <si>
    <t>Euro</t>
  </si>
  <si>
    <t xml:space="preserve">Imponible, para trabajadores de 18 </t>
  </si>
  <si>
    <t>años o más.</t>
  </si>
  <si>
    <t>-.-</t>
  </si>
  <si>
    <t>Yen Japonés</t>
  </si>
  <si>
    <t>Var. Mes          (%)</t>
  </si>
  <si>
    <t>(Base: Diciembre 2008 = 100)</t>
  </si>
  <si>
    <t>Jul</t>
  </si>
  <si>
    <t>ÍNDICE DE PRECIOS AL CONSUMIDOR (IPC) - COBERTURA NACIONAL</t>
  </si>
  <si>
    <t>ÍNDICE DE PRECIOS AL CONSUMIDOR (IPC) - COBERTURA GRAN SANTIAGO</t>
  </si>
  <si>
    <t>(Base: Año 2009=100)</t>
  </si>
  <si>
    <t>Var. Anual                    (%)</t>
  </si>
  <si>
    <t>Ventas Reales Comercio Minorista RM</t>
  </si>
  <si>
    <t>Fuente: Instituto Nacional de Estadísticas (INE)</t>
  </si>
  <si>
    <t>Fuente: Banco Central de Chile</t>
  </si>
  <si>
    <t xml:space="preserve">  Fuente: Banco Central de Chile</t>
  </si>
  <si>
    <t>Situación del Empleo</t>
  </si>
  <si>
    <t>Ocupados</t>
  </si>
  <si>
    <t>Nacional</t>
  </si>
  <si>
    <t>Paridad por          US$</t>
  </si>
  <si>
    <t>Pesos por             Euro</t>
  </si>
  <si>
    <t>Fuerza de Trabajo</t>
  </si>
  <si>
    <t>(Miles de Personas)</t>
  </si>
  <si>
    <t>hasta el día anterior a la próxima publicación.</t>
  </si>
  <si>
    <t>Ene.2013</t>
  </si>
  <si>
    <t xml:space="preserve">   Inferiores o iguales a UF 2.000</t>
  </si>
  <si>
    <t xml:space="preserve">   Superiores a UF 2.000</t>
  </si>
  <si>
    <t xml:space="preserve">   Inferiores o iguales a UF 50</t>
  </si>
  <si>
    <t xml:space="preserve">   Superiores a  UF 50 e inferiores o iguales a UF 200</t>
  </si>
  <si>
    <t xml:space="preserve">   Superiores a UF 200 e inferiores o iguales a UF 5.000</t>
  </si>
  <si>
    <t>Ene.2014</t>
  </si>
  <si>
    <t>(Base: Año 2013=100)</t>
  </si>
  <si>
    <t>Ene. 2014</t>
  </si>
  <si>
    <t>Abr.2013</t>
  </si>
  <si>
    <t>Jul.2013</t>
  </si>
  <si>
    <t>Ene.2015</t>
  </si>
  <si>
    <t>Jun,2014</t>
  </si>
  <si>
    <t>Jul. 2014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</si>
  <si>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</si>
  <si>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</si>
  <si>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</si>
  <si>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</si>
  <si>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</si>
  <si>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</si>
  <si>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</si>
  <si>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</si>
  <si>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</si>
  <si>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</si>
  <si>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</si>
  <si>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Ene.2016</t>
  </si>
  <si>
    <t xml:space="preserve">Alojamientos y </t>
  </si>
  <si>
    <t>Serv.  Comidas</t>
  </si>
  <si>
    <t>Fuente : INE / CIIU4</t>
  </si>
  <si>
    <t>Jul. 2015</t>
  </si>
  <si>
    <t xml:space="preserve"> </t>
  </si>
  <si>
    <t>Ene.2017</t>
  </si>
  <si>
    <t>Oct.2015</t>
  </si>
  <si>
    <t>Jul.2016</t>
  </si>
  <si>
    <t>Ene.2018</t>
  </si>
  <si>
    <t>Ene. 2018</t>
  </si>
  <si>
    <t>Abr.2017</t>
  </si>
  <si>
    <t>Ene.2019</t>
  </si>
  <si>
    <t>(Base: Año 2018=100)</t>
  </si>
  <si>
    <t>IPC (base 2018)</t>
  </si>
  <si>
    <t>Ingreso Mínimo Mensual desde Marzo 2019 (Ley  21.112 )</t>
  </si>
  <si>
    <t>Ene. 2019</t>
  </si>
  <si>
    <t>Y MÁS</t>
  </si>
  <si>
    <t>Abr. 2018</t>
  </si>
  <si>
    <t>Imacec</t>
  </si>
  <si>
    <t>Jun. 2018</t>
  </si>
  <si>
    <t>Ene.2020</t>
  </si>
  <si>
    <t>Desocupados</t>
  </si>
  <si>
    <t>Tasa de desocup</t>
  </si>
  <si>
    <t>Comercio</t>
  </si>
  <si>
    <t>Participación Total</t>
  </si>
  <si>
    <t>Personas/ *</t>
  </si>
  <si>
    <t>Oct. 2018</t>
  </si>
  <si>
    <t>Ene. 2020</t>
  </si>
  <si>
    <t xml:space="preserve"> Complementario   -   Monto de la Renta Líquida Imponible</t>
  </si>
  <si>
    <t>Jul.2019</t>
  </si>
  <si>
    <t>Tasa de Impuesto Efectiva (*)</t>
  </si>
  <si>
    <t xml:space="preserve">, máx. p/c tramo de Renta </t>
  </si>
  <si>
    <t>(*) Tasa de Impuesto Efectiva, por cada tramo de renta</t>
  </si>
  <si>
    <t>ESTADÍSTICAS ECONÓMICAS PARA EL COMERCIO - AGOSTO 2020</t>
  </si>
  <si>
    <t>Ago 10</t>
  </si>
  <si>
    <t>Ago 11</t>
  </si>
  <si>
    <t>Ago 12</t>
  </si>
  <si>
    <t>Ago 13</t>
  </si>
  <si>
    <t>Ago 14</t>
  </si>
  <si>
    <t>Ago 15</t>
  </si>
  <si>
    <t>Ago 16</t>
  </si>
  <si>
    <t>Ago 17</t>
  </si>
  <si>
    <t>Ago 18</t>
  </si>
  <si>
    <t>Ago 19</t>
  </si>
  <si>
    <t>Ago 20</t>
  </si>
  <si>
    <t>Ago 21</t>
  </si>
  <si>
    <t>Ago 22</t>
  </si>
  <si>
    <t>Ago 23</t>
  </si>
  <si>
    <t>Ago 24</t>
  </si>
  <si>
    <t>Ago 25</t>
  </si>
  <si>
    <t>Ago 26</t>
  </si>
  <si>
    <t>Ago 27</t>
  </si>
  <si>
    <t>Ago 28</t>
  </si>
  <si>
    <t>Ago 29</t>
  </si>
  <si>
    <t>Ago 30</t>
  </si>
  <si>
    <t>Ago 31</t>
  </si>
  <si>
    <t>Sep 01</t>
  </si>
  <si>
    <t>Sep 02</t>
  </si>
  <si>
    <t>Sep 03</t>
  </si>
  <si>
    <t>Sep 04</t>
  </si>
  <si>
    <t>Sep 05</t>
  </si>
  <si>
    <t>Sep 06</t>
  </si>
  <si>
    <t>Sep 07</t>
  </si>
  <si>
    <t>Sep 08</t>
  </si>
  <si>
    <t>Sep 09</t>
  </si>
  <si>
    <t>Nota: El interés máximo convencional regirá desde el   14/08/2020</t>
  </si>
  <si>
    <t>Agosto 2020</t>
  </si>
  <si>
    <t>$ 678.672,00</t>
  </si>
  <si>
    <t>$ 678.672,01</t>
  </si>
  <si>
    <t>$ 1.508.160,00</t>
  </si>
  <si>
    <t>$ 27.146,88</t>
  </si>
  <si>
    <t>$ 1.508.160,01</t>
  </si>
  <si>
    <t>$ 2.513.600,00</t>
  </si>
  <si>
    <t>$ 87.473,28</t>
  </si>
  <si>
    <t>$ 2.513.600,01</t>
  </si>
  <si>
    <t>$ 3.519.040,00</t>
  </si>
  <si>
    <t>$ 225.721,28</t>
  </si>
  <si>
    <t>$ 3.519.040,01</t>
  </si>
  <si>
    <t>$ 4.524.480,00</t>
  </si>
  <si>
    <t>$ 560.030,08</t>
  </si>
  <si>
    <t>$ 4.524.480,01</t>
  </si>
  <si>
    <t>$ 6.032.640,00</t>
  </si>
  <si>
    <t>$ 894.841,60</t>
  </si>
  <si>
    <t>$ 6.032.640,01</t>
  </si>
  <si>
    <t>$ 1.172.343,04</t>
  </si>
  <si>
    <t>$ 15.584.320,01</t>
  </si>
  <si>
    <t>$ 1.951.559,04</t>
  </si>
  <si>
    <t>Trimestre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</si>
</sst>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;[Red]&quot;$&quot;\-#,##0.00"/>
    <numFmt numFmtId="164" formatCode="_-* #,##0.00\ _€_-;\-* #,##0.00\ _€_-;_-* &quot;-&quot;??\ _€_-;_-@_-"/>
    <numFmt numFmtId="165" formatCode="&quot;$&quot;\ #,##0.00;[Red]\-&quot;$&quot;\ #,##0.00"/>
    <numFmt numFmtId="166" formatCode="0.0_)"/>
    <numFmt numFmtId="167" formatCode="0.000"/>
    <numFmt numFmtId="168" formatCode="0.0"/>
    <numFmt numFmtId="169" formatCode="#,##0.0"/>
    <numFmt numFmtId="170" formatCode="#,##0.000"/>
    <numFmt numFmtId="171" formatCode="[$$-340A]\ #,##0"/>
    <numFmt numFmtId="172" formatCode="#,##0.0_);[Red]\(#,##0.0\)"/>
    <numFmt numFmtId="173" formatCode="0.0%"/>
    <numFmt numFmtId="174" formatCode="&quot;$&quot;#,##0.00"/>
    <numFmt numFmtId="175" formatCode="#,##0.000;[Red]\-#,##0.000"/>
    <numFmt numFmtId="176" formatCode="#,##0.0000"/>
    <numFmt numFmtId="177" formatCode="0.0_);[Red]\-0.0_)"/>
    <numFmt numFmtId="178" formatCode="###########0"/>
    <numFmt numFmtId="179" formatCode="0.0000"/>
    <numFmt numFmtId="180" formatCode="###########0.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8"/>
      <color rgb="FF688BA7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/>
    <xf numFmtId="0" fontId="6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8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5" borderId="0" applyNumberFormat="0" applyBorder="0" applyAlignment="0" applyProtection="0"/>
    <xf numFmtId="0" fontId="49" fillId="49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43" fillId="31" borderId="39" applyNumberFormat="0" applyAlignment="0" applyProtection="0"/>
    <xf numFmtId="0" fontId="45" fillId="32" borderId="42" applyNumberFormat="0" applyAlignment="0" applyProtection="0"/>
    <xf numFmtId="0" fontId="44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1" fillId="30" borderId="39" applyNumberFormat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5" fillId="33" borderId="43" applyNumberFormat="0" applyFont="0" applyAlignment="0" applyProtection="0"/>
    <xf numFmtId="0" fontId="42" fillId="31" borderId="4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48" fillId="0" borderId="44" applyNumberFormat="0" applyFill="0" applyAlignment="0" applyProtection="0"/>
    <xf numFmtId="0" fontId="50" fillId="0" borderId="45" applyNumberFormat="0" applyFill="0" applyAlignment="0" applyProtection="0"/>
    <xf numFmtId="0" fontId="51" fillId="58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43" applyNumberFormat="0" applyFont="0" applyAlignment="0" applyProtection="0"/>
    <xf numFmtId="164" fontId="53" fillId="0" borderId="0" applyFont="0" applyFill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43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43" applyNumberFormat="0" applyFont="0" applyAlignment="0" applyProtection="0"/>
  </cellStyleXfs>
  <cellXfs count="465">
    <xf numFmtId="0" fontId="0" fillId="0" borderId="0" xfId="0"/>
    <xf numFmtId="0" fontId="6" fillId="24" borderId="9" xfId="0" applyFont="1" applyFill="1" applyBorder="1"/>
    <xf numFmtId="0" fontId="6" fillId="24" borderId="10" xfId="0" applyFont="1" applyFill="1" applyBorder="1"/>
    <xf numFmtId="0" fontId="6" fillId="24" borderId="0" xfId="0" applyFont="1" applyFill="1" applyBorder="1"/>
    <xf numFmtId="0" fontId="6" fillId="24" borderId="0" xfId="0" applyFont="1" applyFill="1" applyBorder="1" applyAlignment="1"/>
    <xf numFmtId="0" fontId="6" fillId="24" borderId="0" xfId="0" applyFont="1" applyFill="1" applyBorder="1" applyProtection="1"/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168" fontId="6" fillId="24" borderId="0" xfId="0" applyNumberFormat="1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8" fontId="6" fillId="25" borderId="0" xfId="0" applyNumberFormat="1" applyFont="1" applyFill="1" applyAlignment="1">
      <alignment horizontal="center"/>
    </xf>
    <xf numFmtId="166" fontId="9" fillId="24" borderId="10" xfId="0" applyNumberFormat="1" applyFont="1" applyFill="1" applyBorder="1" applyProtection="1"/>
    <xf numFmtId="4" fontId="6" fillId="24" borderId="0" xfId="0" applyNumberFormat="1" applyFont="1" applyFill="1" applyBorder="1" applyAlignment="1"/>
    <xf numFmtId="0" fontId="11" fillId="26" borderId="0" xfId="0" applyFont="1" applyFill="1" applyAlignment="1"/>
    <xf numFmtId="0" fontId="10" fillId="26" borderId="0" xfId="0" applyFont="1" applyFill="1" applyBorder="1" applyAlignment="1"/>
    <xf numFmtId="171" fontId="6" fillId="24" borderId="11" xfId="0" applyNumberFormat="1" applyFont="1" applyFill="1" applyBorder="1" applyProtection="1"/>
    <xf numFmtId="4" fontId="5" fillId="0" borderId="0" xfId="0" applyNumberFormat="1" applyFont="1" applyBorder="1" applyAlignment="1">
      <alignment horizontal="left"/>
    </xf>
    <xf numFmtId="4" fontId="6" fillId="0" borderId="0" xfId="0" applyNumberFormat="1" applyFont="1"/>
    <xf numFmtId="4" fontId="6" fillId="0" borderId="0" xfId="0" applyNumberFormat="1" applyFont="1" applyBorder="1" applyAlignment="1">
      <alignment horizontal="left"/>
    </xf>
    <xf numFmtId="4" fontId="6" fillId="0" borderId="12" xfId="0" applyNumberFormat="1" applyFont="1" applyFill="1" applyBorder="1"/>
    <xf numFmtId="4" fontId="6" fillId="0" borderId="10" xfId="0" applyNumberFormat="1" applyFont="1" applyFill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10" xfId="0" applyNumberFormat="1" applyFont="1" applyBorder="1"/>
    <xf numFmtId="4" fontId="6" fillId="0" borderId="0" xfId="0" applyNumberFormat="1" applyFont="1" applyBorder="1"/>
    <xf numFmtId="4" fontId="5" fillId="0" borderId="9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15" xfId="0" applyNumberFormat="1" applyFont="1" applyBorder="1" applyAlignment="1">
      <alignment horizontal="left"/>
    </xf>
    <xf numFmtId="4" fontId="6" fillId="0" borderId="16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6" fillId="0" borderId="0" xfId="0" applyNumberFormat="1" applyFont="1" applyAlignment="1"/>
    <xf numFmtId="4" fontId="6" fillId="0" borderId="9" xfId="0" applyNumberFormat="1" applyFont="1" applyFill="1" applyBorder="1"/>
    <xf numFmtId="4" fontId="6" fillId="0" borderId="0" xfId="0" applyNumberFormat="1" applyFont="1" applyFill="1" applyBorder="1"/>
    <xf numFmtId="4" fontId="6" fillId="0" borderId="15" xfId="0" applyNumberFormat="1" applyFont="1" applyBorder="1"/>
    <xf numFmtId="4" fontId="6" fillId="0" borderId="19" xfId="0" applyNumberFormat="1" applyFont="1" applyBorder="1"/>
    <xf numFmtId="1" fontId="6" fillId="0" borderId="9" xfId="0" applyNumberFormat="1" applyFont="1" applyBorder="1" applyAlignment="1">
      <alignment horizontal="center"/>
    </xf>
    <xf numFmtId="4" fontId="6" fillId="0" borderId="12" xfId="0" applyNumberFormat="1" applyFont="1" applyBorder="1"/>
    <xf numFmtId="4" fontId="5" fillId="0" borderId="9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left"/>
    </xf>
    <xf numFmtId="4" fontId="6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0" fontId="6" fillId="0" borderId="0" xfId="0" applyFont="1"/>
    <xf numFmtId="0" fontId="6" fillId="24" borderId="0" xfId="0" applyFont="1" applyFill="1"/>
    <xf numFmtId="0" fontId="6" fillId="25" borderId="0" xfId="0" applyFont="1" applyFill="1"/>
    <xf numFmtId="0" fontId="6" fillId="25" borderId="14" xfId="0" applyFont="1" applyFill="1" applyBorder="1"/>
    <xf numFmtId="0" fontId="6" fillId="25" borderId="19" xfId="0" applyFont="1" applyFill="1" applyBorder="1"/>
    <xf numFmtId="4" fontId="6" fillId="25" borderId="19" xfId="0" applyNumberFormat="1" applyFont="1" applyFill="1" applyBorder="1"/>
    <xf numFmtId="4" fontId="6" fillId="24" borderId="0" xfId="0" applyNumberFormat="1" applyFont="1" applyFill="1" applyBorder="1" applyAlignment="1">
      <alignment horizontal="center"/>
    </xf>
    <xf numFmtId="0" fontId="6" fillId="25" borderId="16" xfId="0" applyFont="1" applyFill="1" applyBorder="1"/>
    <xf numFmtId="0" fontId="6" fillId="25" borderId="11" xfId="0" applyFont="1" applyFill="1" applyBorder="1"/>
    <xf numFmtId="0" fontId="6" fillId="25" borderId="9" xfId="0" applyFont="1" applyFill="1" applyBorder="1"/>
    <xf numFmtId="0" fontId="6" fillId="25" borderId="0" xfId="0" applyFont="1" applyFill="1" applyBorder="1"/>
    <xf numFmtId="0" fontId="6" fillId="25" borderId="18" xfId="0" applyFont="1" applyFill="1" applyBorder="1"/>
    <xf numFmtId="0" fontId="6" fillId="24" borderId="2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/>
    </xf>
    <xf numFmtId="4" fontId="12" fillId="25" borderId="0" xfId="0" applyNumberFormat="1" applyFont="1" applyFill="1" applyBorder="1"/>
    <xf numFmtId="0" fontId="6" fillId="24" borderId="30" xfId="0" applyFont="1" applyFill="1" applyBorder="1" applyAlignment="1">
      <alignment horizontal="center" vertical="center"/>
    </xf>
    <xf numFmtId="0" fontId="6" fillId="25" borderId="12" xfId="0" applyFont="1" applyFill="1" applyBorder="1"/>
    <xf numFmtId="0" fontId="6" fillId="24" borderId="14" xfId="0" applyFont="1" applyFill="1" applyBorder="1"/>
    <xf numFmtId="38" fontId="6" fillId="24" borderId="19" xfId="0" applyNumberFormat="1" applyFont="1" applyFill="1" applyBorder="1" applyProtection="1"/>
    <xf numFmtId="171" fontId="6" fillId="24" borderId="10" xfId="0" applyNumberFormat="1" applyFont="1" applyFill="1" applyBorder="1" applyProtection="1"/>
    <xf numFmtId="4" fontId="6" fillId="25" borderId="16" xfId="0" applyNumberFormat="1" applyFont="1" applyFill="1" applyBorder="1"/>
    <xf numFmtId="0" fontId="6" fillId="24" borderId="11" xfId="0" applyFont="1" applyFill="1" applyBorder="1" applyAlignment="1"/>
    <xf numFmtId="4" fontId="6" fillId="24" borderId="11" xfId="0" applyNumberFormat="1" applyFont="1" applyFill="1" applyBorder="1" applyAlignment="1"/>
    <xf numFmtId="0" fontId="8" fillId="24" borderId="11" xfId="0" applyFont="1" applyFill="1" applyBorder="1" applyAlignment="1">
      <alignment horizontal="center"/>
    </xf>
    <xf numFmtId="4" fontId="6" fillId="25" borderId="18" xfId="0" applyNumberFormat="1" applyFont="1" applyFill="1" applyBorder="1"/>
    <xf numFmtId="3" fontId="6" fillId="25" borderId="0" xfId="0" applyNumberFormat="1" applyFont="1" applyFill="1" applyBorder="1" applyAlignment="1">
      <alignment horizontal="left"/>
    </xf>
    <xf numFmtId="4" fontId="6" fillId="25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24" borderId="30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wrapText="1"/>
    </xf>
    <xf numFmtId="0" fontId="6" fillId="24" borderId="30" xfId="0" applyFont="1" applyFill="1" applyBorder="1" applyAlignment="1">
      <alignment horizontal="center" wrapText="1"/>
    </xf>
    <xf numFmtId="4" fontId="12" fillId="25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6" fillId="26" borderId="0" xfId="0" applyFont="1" applyFill="1"/>
    <xf numFmtId="0" fontId="6" fillId="26" borderId="0" xfId="0" applyFont="1" applyFill="1" applyBorder="1"/>
    <xf numFmtId="0" fontId="8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6" fillId="26" borderId="0" xfId="0" quotePrefix="1" applyFont="1" applyFill="1" applyBorder="1" applyAlignment="1">
      <alignment horizontal="center" wrapText="1"/>
    </xf>
    <xf numFmtId="4" fontId="6" fillId="26" borderId="0" xfId="0" quotePrefix="1" applyNumberFormat="1" applyFont="1" applyFill="1" applyBorder="1" applyAlignment="1">
      <alignment horizontal="center" wrapText="1"/>
    </xf>
    <xf numFmtId="4" fontId="6" fillId="26" borderId="0" xfId="0" applyNumberFormat="1" applyFont="1" applyFill="1" applyBorder="1" applyAlignment="1">
      <alignment horizontal="center" wrapText="1"/>
    </xf>
    <xf numFmtId="38" fontId="6" fillId="26" borderId="0" xfId="0" applyNumberFormat="1" applyFont="1" applyFill="1" applyBorder="1" applyProtection="1"/>
    <xf numFmtId="0" fontId="6" fillId="26" borderId="0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wrapText="1"/>
    </xf>
    <xf numFmtId="0" fontId="6" fillId="26" borderId="0" xfId="0" applyFont="1" applyFill="1" applyAlignment="1">
      <alignment horizontal="right"/>
    </xf>
    <xf numFmtId="4" fontId="15" fillId="26" borderId="0" xfId="0" applyNumberFormat="1" applyFont="1" applyFill="1" applyAlignment="1">
      <alignment horizontal="centerContinuous"/>
    </xf>
    <xf numFmtId="4" fontId="11" fillId="26" borderId="0" xfId="0" applyNumberFormat="1" applyFont="1" applyFill="1" applyBorder="1" applyAlignment="1">
      <alignment horizontal="left"/>
    </xf>
    <xf numFmtId="4" fontId="15" fillId="26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31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Alignment="1">
      <alignment horizontal="centerContinuous"/>
    </xf>
    <xf numFmtId="167" fontId="6" fillId="24" borderId="0" xfId="0" applyNumberFormat="1" applyFont="1" applyFill="1" applyAlignment="1">
      <alignment horizontal="center"/>
    </xf>
    <xf numFmtId="168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3" fillId="25" borderId="32" xfId="0" applyFont="1" applyFill="1" applyBorder="1" applyAlignment="1"/>
    <xf numFmtId="4" fontId="6" fillId="25" borderId="0" xfId="0" applyNumberFormat="1" applyFont="1" applyFill="1" applyBorder="1"/>
    <xf numFmtId="0" fontId="6" fillId="25" borderId="33" xfId="0" applyFont="1" applyFill="1" applyBorder="1"/>
    <xf numFmtId="171" fontId="6" fillId="24" borderId="19" xfId="0" applyNumberFormat="1" applyFont="1" applyFill="1" applyBorder="1" applyProtection="1"/>
    <xf numFmtId="4" fontId="6" fillId="24" borderId="0" xfId="0" applyNumberFormat="1" applyFont="1" applyFill="1" applyAlignment="1">
      <alignment horizontal="center"/>
    </xf>
    <xf numFmtId="166" fontId="9" fillId="24" borderId="14" xfId="0" applyNumberFormat="1" applyFont="1" applyFill="1" applyBorder="1" applyProtection="1"/>
    <xf numFmtId="0" fontId="6" fillId="0" borderId="12" xfId="0" applyFont="1" applyBorder="1"/>
    <xf numFmtId="0" fontId="6" fillId="24" borderId="16" xfId="0" applyFont="1" applyFill="1" applyBorder="1"/>
    <xf numFmtId="2" fontId="32" fillId="24" borderId="0" xfId="0" applyNumberFormat="1" applyFont="1" applyFill="1" applyAlignment="1">
      <alignment horizontal="center"/>
    </xf>
    <xf numFmtId="168" fontId="32" fillId="2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4" fontId="12" fillId="24" borderId="0" xfId="0" applyNumberFormat="1" applyFont="1" applyFill="1" applyBorder="1"/>
    <xf numFmtId="2" fontId="6" fillId="0" borderId="0" xfId="0" applyNumberFormat="1" applyFont="1" applyAlignment="1">
      <alignment horizontal="center"/>
    </xf>
    <xf numFmtId="2" fontId="0" fillId="24" borderId="0" xfId="0" applyNumberFormat="1" applyFill="1" applyBorder="1" applyAlignment="1">
      <alignment horizontal="center"/>
    </xf>
    <xf numFmtId="4" fontId="11" fillId="26" borderId="0" xfId="0" applyNumberFormat="1" applyFont="1" applyFill="1" applyBorder="1" applyAlignment="1"/>
    <xf numFmtId="4" fontId="6" fillId="27" borderId="0" xfId="0" applyNumberFormat="1" applyFont="1" applyFill="1" applyBorder="1" applyAlignment="1">
      <alignment horizontal="center"/>
    </xf>
    <xf numFmtId="0" fontId="11" fillId="26" borderId="0" xfId="33" applyFont="1" applyFill="1" applyAlignment="1">
      <alignment horizontal="left"/>
    </xf>
    <xf numFmtId="4" fontId="15" fillId="26" borderId="0" xfId="33" applyNumberFormat="1" applyFont="1" applyFill="1" applyAlignment="1">
      <alignment horizontal="centerContinuous"/>
    </xf>
    <xf numFmtId="0" fontId="6" fillId="0" borderId="0" xfId="33" applyFont="1"/>
    <xf numFmtId="0" fontId="5" fillId="0" borderId="0" xfId="33" applyFont="1" applyFill="1" applyAlignment="1">
      <alignment horizontal="left"/>
    </xf>
    <xf numFmtId="0" fontId="16" fillId="0" borderId="0" xfId="33" applyFont="1" applyFill="1"/>
    <xf numFmtId="0" fontId="5" fillId="0" borderId="30" xfId="33" applyFont="1" applyBorder="1"/>
    <xf numFmtId="0" fontId="6" fillId="0" borderId="0" xfId="33" applyFont="1" applyBorder="1" applyAlignment="1">
      <alignment horizontal="left"/>
    </xf>
    <xf numFmtId="4" fontId="6" fillId="0" borderId="34" xfId="33" applyNumberFormat="1" applyFont="1" applyBorder="1"/>
    <xf numFmtId="4" fontId="6" fillId="0" borderId="21" xfId="33" applyNumberFormat="1" applyFont="1" applyBorder="1"/>
    <xf numFmtId="2" fontId="6" fillId="0" borderId="26" xfId="33" applyNumberFormat="1" applyBorder="1"/>
    <xf numFmtId="4" fontId="6" fillId="0" borderId="26" xfId="33" applyNumberFormat="1" applyFont="1" applyBorder="1"/>
    <xf numFmtId="4" fontId="6" fillId="0" borderId="0" xfId="33" applyNumberFormat="1" applyFont="1" applyBorder="1"/>
    <xf numFmtId="0" fontId="5" fillId="0" borderId="0" xfId="33" applyFont="1" applyAlignment="1">
      <alignment horizontal="left"/>
    </xf>
    <xf numFmtId="169" fontId="6" fillId="0" borderId="0" xfId="33" applyNumberFormat="1" applyFont="1"/>
    <xf numFmtId="0" fontId="5" fillId="0" borderId="30" xfId="33" applyFont="1" applyBorder="1" applyAlignment="1">
      <alignment horizontal="left"/>
    </xf>
    <xf numFmtId="4" fontId="5" fillId="0" borderId="30" xfId="33" applyNumberFormat="1" applyFont="1" applyBorder="1" applyAlignment="1">
      <alignment horizontal="right"/>
    </xf>
    <xf numFmtId="168" fontId="6" fillId="0" borderId="0" xfId="33" applyNumberFormat="1" applyBorder="1"/>
    <xf numFmtId="0" fontId="6" fillId="0" borderId="0" xfId="33" applyFont="1" applyAlignment="1">
      <alignment horizontal="left"/>
    </xf>
    <xf numFmtId="0" fontId="5" fillId="0" borderId="0" xfId="33" applyFont="1"/>
    <xf numFmtId="168" fontId="6" fillId="0" borderId="26" xfId="33" applyNumberFormat="1" applyBorder="1"/>
    <xf numFmtId="169" fontId="6" fillId="0" borderId="34" xfId="33" applyNumberFormat="1" applyFont="1" applyBorder="1"/>
    <xf numFmtId="0" fontId="5" fillId="0" borderId="0" xfId="33" applyFont="1" applyBorder="1" applyAlignment="1">
      <alignment horizontal="left"/>
    </xf>
    <xf numFmtId="4" fontId="5" fillId="0" borderId="0" xfId="33" applyNumberFormat="1" applyFont="1" applyBorder="1" applyAlignment="1">
      <alignment horizontal="left"/>
    </xf>
    <xf numFmtId="4" fontId="6" fillId="0" borderId="0" xfId="33" applyNumberFormat="1" applyFont="1"/>
    <xf numFmtId="0" fontId="33" fillId="25" borderId="0" xfId="0" applyFont="1" applyFill="1"/>
    <xf numFmtId="168" fontId="34" fillId="24" borderId="0" xfId="0" applyNumberFormat="1" applyFont="1" applyFill="1" applyAlignment="1">
      <alignment horizontal="center"/>
    </xf>
    <xf numFmtId="4" fontId="6" fillId="0" borderId="1" xfId="33" applyNumberFormat="1" applyFont="1" applyBorder="1"/>
    <xf numFmtId="168" fontId="6" fillId="0" borderId="1" xfId="33" applyNumberFormat="1" applyBorder="1"/>
    <xf numFmtId="168" fontId="6" fillId="0" borderId="1" xfId="33" applyNumberFormat="1" applyFont="1" applyBorder="1"/>
    <xf numFmtId="169" fontId="6" fillId="0" borderId="1" xfId="33" applyNumberFormat="1" applyFont="1" applyBorder="1"/>
    <xf numFmtId="4" fontId="6" fillId="0" borderId="1" xfId="33" applyNumberFormat="1" applyFont="1" applyBorder="1" applyAlignment="1">
      <alignment horizontal="right"/>
    </xf>
    <xf numFmtId="2" fontId="6" fillId="27" borderId="0" xfId="0" applyNumberFormat="1" applyFont="1" applyFill="1" applyBorder="1" applyAlignment="1">
      <alignment horizontal="center"/>
    </xf>
    <xf numFmtId="168" fontId="6" fillId="27" borderId="0" xfId="0" applyNumberFormat="1" applyFont="1" applyFill="1" applyBorder="1" applyAlignment="1">
      <alignment horizontal="center"/>
    </xf>
    <xf numFmtId="0" fontId="4" fillId="24" borderId="11" xfId="0" applyFont="1" applyFill="1" applyBorder="1"/>
    <xf numFmtId="0" fontId="4" fillId="24" borderId="0" xfId="0" applyFont="1" applyFill="1"/>
    <xf numFmtId="4" fontId="4" fillId="0" borderId="0" xfId="0" applyNumberFormat="1" applyFont="1"/>
    <xf numFmtId="3" fontId="4" fillId="25" borderId="0" xfId="0" applyNumberFormat="1" applyFont="1" applyFill="1" applyBorder="1" applyAlignment="1">
      <alignment horizontal="left"/>
    </xf>
    <xf numFmtId="0" fontId="4" fillId="27" borderId="0" xfId="0" applyFont="1" applyFill="1" applyBorder="1"/>
    <xf numFmtId="0" fontId="4" fillId="24" borderId="0" xfId="0" applyFont="1" applyFill="1" applyBorder="1" applyAlignment="1"/>
    <xf numFmtId="4" fontId="34" fillId="0" borderId="0" xfId="0" applyNumberFormat="1" applyFont="1"/>
    <xf numFmtId="176" fontId="6" fillId="24" borderId="0" xfId="0" applyNumberFormat="1" applyFont="1" applyFill="1" applyAlignment="1">
      <alignment horizontal="center"/>
    </xf>
    <xf numFmtId="168" fontId="6" fillId="25" borderId="0" xfId="0" applyNumberFormat="1" applyFont="1" applyFill="1" applyAlignment="1">
      <alignment horizontal="right" indent="2"/>
    </xf>
    <xf numFmtId="0" fontId="6" fillId="0" borderId="0" xfId="0" applyFont="1" applyAlignment="1">
      <alignment horizontal="center"/>
    </xf>
    <xf numFmtId="176" fontId="6" fillId="27" borderId="0" xfId="0" applyNumberFormat="1" applyFont="1" applyFill="1" applyAlignment="1">
      <alignment horizontal="center"/>
    </xf>
    <xf numFmtId="4" fontId="6" fillId="27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4" fontId="6" fillId="25" borderId="0" xfId="99" applyFont="1" applyFill="1" applyBorder="1" applyAlignment="1">
      <alignment horizontal="center"/>
    </xf>
    <xf numFmtId="0" fontId="6" fillId="27" borderId="0" xfId="0" applyFont="1" applyFill="1" applyBorder="1"/>
    <xf numFmtId="0" fontId="6" fillId="27" borderId="0" xfId="0" applyFont="1" applyFill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4" fillId="0" borderId="0" xfId="33" applyFont="1"/>
    <xf numFmtId="0" fontId="4" fillId="0" borderId="0" xfId="33" applyFont="1" applyBorder="1" applyAlignment="1">
      <alignment horizontal="left"/>
    </xf>
    <xf numFmtId="4" fontId="4" fillId="0" borderId="34" xfId="33" applyNumberFormat="1" applyFont="1" applyBorder="1"/>
    <xf numFmtId="4" fontId="4" fillId="0" borderId="1" xfId="33" applyNumberFormat="1" applyFont="1" applyBorder="1"/>
    <xf numFmtId="4" fontId="4" fillId="0" borderId="26" xfId="33" applyNumberFormat="1" applyFont="1" applyBorder="1"/>
    <xf numFmtId="2" fontId="4" fillId="0" borderId="26" xfId="33" applyNumberFormat="1" applyFont="1" applyBorder="1" applyAlignment="1">
      <alignment horizontal="right"/>
    </xf>
    <xf numFmtId="4" fontId="4" fillId="0" borderId="0" xfId="33" applyNumberFormat="1" applyFont="1" applyBorder="1"/>
    <xf numFmtId="169" fontId="4" fillId="0" borderId="0" xfId="33" applyNumberFormat="1" applyFont="1"/>
    <xf numFmtId="4" fontId="4" fillId="0" borderId="1" xfId="33" applyNumberFormat="1" applyFont="1" applyBorder="1" applyAlignment="1">
      <alignment horizontal="right"/>
    </xf>
    <xf numFmtId="168" fontId="4" fillId="0" borderId="1" xfId="33" applyNumberFormat="1" applyFont="1" applyBorder="1"/>
    <xf numFmtId="169" fontId="4" fillId="0" borderId="1" xfId="33" applyNumberFormat="1" applyFont="1" applyBorder="1"/>
    <xf numFmtId="168" fontId="4" fillId="0" borderId="26" xfId="33" applyNumberFormat="1" applyFont="1" applyBorder="1" applyAlignment="1">
      <alignment horizontal="right"/>
    </xf>
    <xf numFmtId="169" fontId="4" fillId="0" borderId="1" xfId="33" applyNumberFormat="1" applyFont="1" applyBorder="1" applyAlignment="1">
      <alignment horizontal="right"/>
    </xf>
    <xf numFmtId="0" fontId="4" fillId="0" borderId="0" xfId="33" applyFont="1" applyAlignment="1">
      <alignment horizontal="left"/>
    </xf>
    <xf numFmtId="4" fontId="4" fillId="0" borderId="21" xfId="33" applyNumberFormat="1" applyFont="1" applyBorder="1"/>
    <xf numFmtId="4" fontId="4" fillId="0" borderId="34" xfId="33" applyNumberFormat="1" applyFont="1" applyBorder="1" applyAlignment="1">
      <alignment horizontal="center"/>
    </xf>
    <xf numFmtId="169" fontId="4" fillId="0" borderId="21" xfId="33" applyNumberFormat="1" applyFont="1" applyBorder="1" applyAlignment="1">
      <alignment horizontal="right"/>
    </xf>
    <xf numFmtId="169" fontId="4" fillId="0" borderId="26" xfId="33" applyNumberFormat="1" applyFont="1" applyBorder="1"/>
    <xf numFmtId="169" fontId="4" fillId="0" borderId="26" xfId="33" applyNumberFormat="1" applyFont="1" applyBorder="1" applyAlignment="1">
      <alignment horizontal="right"/>
    </xf>
    <xf numFmtId="169" fontId="4" fillId="0" borderId="34" xfId="33" applyNumberFormat="1" applyFont="1" applyBorder="1" applyAlignment="1">
      <alignment horizontal="center"/>
    </xf>
    <xf numFmtId="169" fontId="4" fillId="0" borderId="34" xfId="33" applyNumberFormat="1" applyFont="1" applyBorder="1"/>
    <xf numFmtId="4" fontId="4" fillId="0" borderId="21" xfId="33" applyNumberFormat="1" applyFont="1" applyBorder="1" applyAlignment="1">
      <alignment horizontal="center"/>
    </xf>
    <xf numFmtId="169" fontId="4" fillId="0" borderId="26" xfId="33" applyNumberFormat="1" applyFont="1" applyBorder="1" applyAlignment="1">
      <alignment horizontal="center"/>
    </xf>
    <xf numFmtId="169" fontId="4" fillId="0" borderId="0" xfId="33" applyNumberFormat="1" applyFont="1" applyBorder="1"/>
    <xf numFmtId="169" fontId="4" fillId="0" borderId="0" xfId="33" applyNumberFormat="1" applyFont="1" applyBorder="1" applyAlignment="1">
      <alignment horizontal="center"/>
    </xf>
    <xf numFmtId="4" fontId="4" fillId="0" borderId="0" xfId="33" applyNumberFormat="1" applyFont="1" applyAlignment="1">
      <alignment horizontal="centerContinuous"/>
    </xf>
    <xf numFmtId="0" fontId="4" fillId="0" borderId="0" xfId="33" applyFont="1" applyAlignment="1">
      <alignment horizontal="centerContinuous"/>
    </xf>
    <xf numFmtId="4" fontId="4" fillId="0" borderId="0" xfId="33" applyNumberFormat="1" applyFont="1"/>
    <xf numFmtId="2" fontId="6" fillId="27" borderId="0" xfId="0" applyNumberFormat="1" applyFont="1" applyFill="1" applyAlignment="1">
      <alignment horizontal="center"/>
    </xf>
    <xf numFmtId="168" fontId="6" fillId="27" borderId="0" xfId="0" applyNumberFormat="1" applyFont="1" applyFill="1" applyAlignment="1">
      <alignment horizontal="center"/>
    </xf>
    <xf numFmtId="4" fontId="54" fillId="59" borderId="0" xfId="0" applyNumberFormat="1" applyFont="1" applyFill="1" applyBorder="1" applyAlignment="1">
      <alignment horizontal="right" vertical="center" wrapText="1"/>
    </xf>
    <xf numFmtId="168" fontId="6" fillId="0" borderId="1" xfId="33" applyNumberFormat="1" applyFont="1" applyFill="1" applyBorder="1"/>
    <xf numFmtId="0" fontId="4" fillId="27" borderId="0" xfId="0" applyFont="1" applyFill="1"/>
    <xf numFmtId="164" fontId="6" fillId="27" borderId="0" xfId="99" applyFont="1" applyFill="1" applyBorder="1" applyAlignment="1">
      <alignment horizontal="center"/>
    </xf>
    <xf numFmtId="3" fontId="6" fillId="27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8" fontId="6" fillId="27" borderId="0" xfId="0" applyNumberFormat="1" applyFont="1" applyFill="1" applyAlignment="1">
      <alignment horizontal="right" indent="2"/>
    </xf>
    <xf numFmtId="4" fontId="6" fillId="0" borderId="1" xfId="33" applyNumberFormat="1" applyFont="1" applyFill="1" applyBorder="1"/>
    <xf numFmtId="169" fontId="6" fillId="0" borderId="1" xfId="33" applyNumberFormat="1" applyFont="1" applyFill="1" applyBorder="1"/>
    <xf numFmtId="0" fontId="6" fillId="27" borderId="9" xfId="0" applyFont="1" applyFill="1" applyBorder="1"/>
    <xf numFmtId="179" fontId="6" fillId="27" borderId="0" xfId="0" applyNumberFormat="1" applyFont="1" applyFill="1" applyAlignment="1">
      <alignment horizontal="center"/>
    </xf>
    <xf numFmtId="4" fontId="6" fillId="27" borderId="1" xfId="33" applyNumberFormat="1" applyFont="1" applyFill="1" applyBorder="1"/>
    <xf numFmtId="169" fontId="6" fillId="27" borderId="1" xfId="33" applyNumberFormat="1" applyFont="1" applyFill="1" applyBorder="1"/>
    <xf numFmtId="168" fontId="4" fillId="27" borderId="0" xfId="0" applyNumberFormat="1" applyFont="1" applyFill="1" applyAlignment="1">
      <alignment horizontal="center"/>
    </xf>
    <xf numFmtId="4" fontId="0" fillId="0" borderId="13" xfId="0" applyNumberFormat="1" applyBorder="1"/>
    <xf numFmtId="4" fontId="0" fillId="0" borderId="15" xfId="0" applyNumberFormat="1" applyBorder="1"/>
    <xf numFmtId="4" fontId="6" fillId="0" borderId="21" xfId="0" applyNumberFormat="1" applyFont="1" applyFill="1" applyBorder="1" applyAlignment="1">
      <alignment horizontal="center"/>
    </xf>
    <xf numFmtId="4" fontId="0" fillId="0" borderId="13" xfId="0" applyNumberFormat="1" applyFill="1" applyBorder="1"/>
    <xf numFmtId="4" fontId="0" fillId="0" borderId="15" xfId="0" applyNumberFormat="1" applyFill="1" applyBorder="1"/>
    <xf numFmtId="17" fontId="6" fillId="27" borderId="0" xfId="0" quotePrefix="1" applyNumberFormat="1" applyFont="1" applyFill="1" applyBorder="1"/>
    <xf numFmtId="4" fontId="6" fillId="27" borderId="36" xfId="0" applyNumberFormat="1" applyFont="1" applyFill="1" applyBorder="1" applyAlignment="1">
      <alignment wrapText="1"/>
    </xf>
    <xf numFmtId="0" fontId="6" fillId="27" borderId="0" xfId="0" applyFont="1" applyFill="1"/>
    <xf numFmtId="4" fontId="6" fillId="25" borderId="0" xfId="0" applyNumberFormat="1" applyFont="1" applyFill="1"/>
    <xf numFmtId="0" fontId="6" fillId="27" borderId="9" xfId="0" quotePrefix="1" applyFont="1" applyFill="1" applyBorder="1" applyAlignment="1">
      <alignment horizontal="center"/>
    </xf>
    <xf numFmtId="4" fontId="6" fillId="27" borderId="0" xfId="0" applyNumberFormat="1" applyFont="1" applyFill="1" applyBorder="1"/>
    <xf numFmtId="180" fontId="4" fillId="27" borderId="0" xfId="0" applyNumberFormat="1" applyFont="1" applyFill="1" applyAlignment="1">
      <alignment horizontal="center"/>
    </xf>
    <xf numFmtId="4" fontId="33" fillId="25" borderId="0" xfId="0" applyNumberFormat="1" applyFont="1" applyFill="1"/>
    <xf numFmtId="4" fontId="55" fillId="59" borderId="0" xfId="0" applyNumberFormat="1" applyFont="1" applyFill="1" applyBorder="1" applyAlignment="1">
      <alignment horizontal="right" vertical="center" wrapText="1"/>
    </xf>
    <xf numFmtId="0" fontId="33" fillId="25" borderId="0" xfId="0" applyFont="1" applyFill="1" applyBorder="1"/>
    <xf numFmtId="172" fontId="33" fillId="25" borderId="0" xfId="0" applyNumberFormat="1" applyFont="1" applyFill="1" applyBorder="1"/>
    <xf numFmtId="0" fontId="33" fillId="0" borderId="0" xfId="0" applyFont="1"/>
    <xf numFmtId="0" fontId="33" fillId="27" borderId="0" xfId="0" applyFont="1" applyFill="1" applyAlignment="1">
      <alignment horizontal="right"/>
    </xf>
    <xf numFmtId="169" fontId="33" fillId="24" borderId="0" xfId="0" applyNumberFormat="1" applyFont="1" applyFill="1"/>
    <xf numFmtId="0" fontId="13" fillId="27" borderId="32" xfId="0" applyFont="1" applyFill="1" applyBorder="1" applyAlignment="1"/>
    <xf numFmtId="169" fontId="6" fillId="27" borderId="1" xfId="33" applyNumberFormat="1" applyFont="1" applyFill="1" applyBorder="1" applyAlignment="1">
      <alignment horizontal="right"/>
    </xf>
    <xf numFmtId="0" fontId="4" fillId="27" borderId="0" xfId="0" applyFont="1" applyFill="1" applyAlignment="1">
      <alignment horizontal="center"/>
    </xf>
    <xf numFmtId="4" fontId="4" fillId="27" borderId="0" xfId="0" applyNumberFormat="1" applyFont="1" applyFill="1" applyBorder="1" applyAlignment="1">
      <alignment horizontal="right" wrapText="1"/>
    </xf>
    <xf numFmtId="173" fontId="4" fillId="27" borderId="0" xfId="35" applyNumberFormat="1" applyFont="1" applyFill="1" applyBorder="1" applyAlignment="1"/>
    <xf numFmtId="4" fontId="4" fillId="27" borderId="0" xfId="0" applyNumberFormat="1" applyFont="1" applyFill="1" applyBorder="1" applyAlignment="1">
      <alignment horizontal="left" wrapText="1"/>
    </xf>
    <xf numFmtId="4" fontId="4" fillId="27" borderId="0" xfId="0" applyNumberFormat="1" applyFont="1" applyFill="1" applyBorder="1" applyAlignment="1"/>
    <xf numFmtId="0" fontId="4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horizontal="left"/>
    </xf>
    <xf numFmtId="0" fontId="4" fillId="27" borderId="0" xfId="0" applyFont="1" applyFill="1" applyBorder="1" applyAlignment="1"/>
    <xf numFmtId="0" fontId="8" fillId="24" borderId="10" xfId="0" applyFont="1" applyFill="1" applyBorder="1" applyAlignment="1">
      <alignment horizontal="left" vertical="center"/>
    </xf>
    <xf numFmtId="171" fontId="6" fillId="24" borderId="14" xfId="0" applyNumberFormat="1" applyFont="1" applyFill="1" applyBorder="1" applyProtection="1"/>
    <xf numFmtId="0" fontId="4" fillId="27" borderId="19" xfId="0" applyFont="1" applyFill="1" applyBorder="1"/>
    <xf numFmtId="0" fontId="4" fillId="27" borderId="30" xfId="0" applyFont="1" applyFill="1" applyBorder="1" applyAlignment="1">
      <alignment horizontal="right"/>
    </xf>
    <xf numFmtId="169" fontId="4" fillId="27" borderId="0" xfId="0" applyNumberFormat="1" applyFont="1" applyFill="1" applyBorder="1" applyAlignment="1"/>
    <xf numFmtId="2" fontId="4" fillId="27" borderId="0" xfId="0" applyNumberFormat="1" applyFont="1" applyFill="1" applyAlignment="1">
      <alignment horizontal="center"/>
    </xf>
    <xf numFmtId="0" fontId="6" fillId="27" borderId="11" xfId="0" applyFont="1" applyFill="1" applyBorder="1"/>
    <xf numFmtId="0" fontId="6" fillId="27" borderId="10" xfId="0" applyFont="1" applyFill="1" applyBorder="1"/>
    <xf numFmtId="171" fontId="6" fillId="27" borderId="0" xfId="0" applyNumberFormat="1" applyFont="1" applyFill="1" applyBorder="1" applyProtection="1"/>
    <xf numFmtId="0" fontId="34" fillId="27" borderId="0" xfId="0" applyFont="1" applyFill="1"/>
    <xf numFmtId="0" fontId="34" fillId="25" borderId="0" xfId="0" applyFont="1" applyFill="1"/>
    <xf numFmtId="0" fontId="34" fillId="24" borderId="0" xfId="0" applyFont="1" applyFill="1" applyBorder="1"/>
    <xf numFmtId="0" fontId="34" fillId="25" borderId="0" xfId="0" applyFont="1" applyFill="1" applyBorder="1"/>
    <xf numFmtId="4" fontId="6" fillId="0" borderId="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/>
    </xf>
    <xf numFmtId="2" fontId="6" fillId="27" borderId="0" xfId="0" quotePrefix="1" applyNumberFormat="1" applyFont="1" applyFill="1" applyBorder="1"/>
    <xf numFmtId="173" fontId="4" fillId="27" borderId="32" xfId="35" applyNumberFormat="1" applyFont="1" applyFill="1" applyBorder="1" applyAlignment="1"/>
    <xf numFmtId="3" fontId="4" fillId="27" borderId="0" xfId="0" applyNumberFormat="1" applyFont="1" applyFill="1" applyBorder="1" applyAlignment="1">
      <alignment horizontal="left"/>
    </xf>
    <xf numFmtId="0" fontId="4" fillId="27" borderId="9" xfId="0" applyFont="1" applyFill="1" applyBorder="1"/>
    <xf numFmtId="0" fontId="6" fillId="27" borderId="19" xfId="0" applyFont="1" applyFill="1" applyBorder="1" applyAlignment="1">
      <alignment horizontal="center"/>
    </xf>
    <xf numFmtId="0" fontId="6" fillId="27" borderId="19" xfId="0" quotePrefix="1" applyFont="1" applyFill="1" applyBorder="1" applyAlignment="1">
      <alignment horizontal="center" wrapText="1"/>
    </xf>
    <xf numFmtId="4" fontId="6" fillId="27" borderId="19" xfId="0" quotePrefix="1" applyNumberFormat="1" applyFont="1" applyFill="1" applyBorder="1" applyAlignment="1">
      <alignment horizontal="center" wrapText="1"/>
    </xf>
    <xf numFmtId="4" fontId="6" fillId="27" borderId="19" xfId="0" applyNumberFormat="1" applyFont="1" applyFill="1" applyBorder="1" applyAlignment="1">
      <alignment horizontal="center" wrapText="1"/>
    </xf>
    <xf numFmtId="168" fontId="6" fillId="27" borderId="1" xfId="33" applyNumberFormat="1" applyFont="1" applyFill="1" applyBorder="1"/>
    <xf numFmtId="4" fontId="6" fillId="0" borderId="14" xfId="0" applyNumberFormat="1" applyFont="1" applyFill="1" applyBorder="1" applyAlignment="1">
      <alignment horizontal="center"/>
    </xf>
    <xf numFmtId="0" fontId="34" fillId="27" borderId="0" xfId="0" applyFont="1" applyFill="1" applyAlignment="1">
      <alignment horizontal="right"/>
    </xf>
    <xf numFmtId="168" fontId="34" fillId="25" borderId="0" xfId="0" applyNumberFormat="1" applyFont="1" applyFill="1" applyBorder="1"/>
    <xf numFmtId="172" fontId="34" fillId="25" borderId="0" xfId="0" applyNumberFormat="1" applyFont="1" applyFill="1" applyBorder="1"/>
    <xf numFmtId="2" fontId="34" fillId="24" borderId="0" xfId="0" applyNumberFormat="1" applyFont="1" applyFill="1" applyBorder="1"/>
    <xf numFmtId="2" fontId="34" fillId="24" borderId="0" xfId="0" applyNumberFormat="1" applyFont="1" applyFill="1"/>
    <xf numFmtId="167" fontId="34" fillId="24" borderId="0" xfId="0" applyNumberFormat="1" applyFont="1" applyFill="1" applyBorder="1"/>
    <xf numFmtId="0" fontId="56" fillId="0" borderId="0" xfId="0" applyFont="1"/>
    <xf numFmtId="4" fontId="57" fillId="59" borderId="0" xfId="0" applyNumberFormat="1" applyFont="1" applyFill="1" applyBorder="1" applyAlignment="1">
      <alignment horizontal="right" vertical="center" wrapText="1"/>
    </xf>
    <xf numFmtId="4" fontId="34" fillId="25" borderId="0" xfId="0" applyNumberFormat="1" applyFont="1" applyFill="1"/>
    <xf numFmtId="0" fontId="34" fillId="27" borderId="0" xfId="0" applyFont="1" applyFill="1" applyBorder="1"/>
    <xf numFmtId="0" fontId="6" fillId="27" borderId="32" xfId="0" applyFont="1" applyFill="1" applyBorder="1"/>
    <xf numFmtId="0" fontId="14" fillId="24" borderId="19" xfId="0" applyFont="1" applyFill="1" applyBorder="1"/>
    <xf numFmtId="0" fontId="6" fillId="0" borderId="11" xfId="0" applyFont="1" applyBorder="1"/>
    <xf numFmtId="171" fontId="6" fillId="24" borderId="18" xfId="0" applyNumberFormat="1" applyFont="1" applyFill="1" applyBorder="1" applyProtection="1"/>
    <xf numFmtId="17" fontId="8" fillId="27" borderId="19" xfId="0" quotePrefix="1" applyNumberFormat="1" applyFont="1" applyFill="1" applyBorder="1" applyAlignment="1"/>
    <xf numFmtId="0" fontId="6" fillId="27" borderId="0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0" fontId="6" fillId="27" borderId="19" xfId="0" applyFont="1" applyFill="1" applyBorder="1"/>
    <xf numFmtId="174" fontId="4" fillId="27" borderId="0" xfId="0" quotePrefix="1" applyNumberFormat="1" applyFont="1" applyFill="1" applyBorder="1" applyAlignment="1">
      <alignment horizontal="left"/>
    </xf>
    <xf numFmtId="0" fontId="8" fillId="25" borderId="0" xfId="0" applyFont="1" applyFill="1" applyBorder="1"/>
    <xf numFmtId="0" fontId="6" fillId="27" borderId="16" xfId="0" applyFont="1" applyFill="1" applyBorder="1"/>
    <xf numFmtId="0" fontId="6" fillId="27" borderId="18" xfId="0" applyFont="1" applyFill="1" applyBorder="1"/>
    <xf numFmtId="17" fontId="8" fillId="27" borderId="9" xfId="0" quotePrefix="1" applyNumberFormat="1" applyFont="1" applyFill="1" applyBorder="1" applyAlignment="1"/>
    <xf numFmtId="0" fontId="8" fillId="27" borderId="19" xfId="0" applyFont="1" applyFill="1" applyBorder="1" applyAlignment="1">
      <alignment vertical="center"/>
    </xf>
    <xf numFmtId="0" fontId="8" fillId="27" borderId="12" xfId="0" applyFont="1" applyFill="1" applyBorder="1" applyAlignment="1">
      <alignment vertical="center"/>
    </xf>
    <xf numFmtId="166" fontId="8" fillId="27" borderId="9" xfId="0" applyNumberFormat="1" applyFont="1" applyFill="1" applyBorder="1" applyProtection="1"/>
    <xf numFmtId="166" fontId="6" fillId="27" borderId="0" xfId="0" applyNumberFormat="1" applyFont="1" applyFill="1" applyBorder="1" applyProtection="1"/>
    <xf numFmtId="166" fontId="6" fillId="27" borderId="11" xfId="0" applyNumberFormat="1" applyFont="1" applyFill="1" applyBorder="1" applyProtection="1"/>
    <xf numFmtId="166" fontId="6" fillId="27" borderId="18" xfId="0" applyNumberFormat="1" applyFont="1" applyFill="1" applyBorder="1" applyProtection="1"/>
    <xf numFmtId="166" fontId="4" fillId="27" borderId="9" xfId="0" applyNumberFormat="1" applyFont="1" applyFill="1" applyBorder="1" applyProtection="1"/>
    <xf numFmtId="166" fontId="6" fillId="27" borderId="19" xfId="0" applyNumberFormat="1" applyFont="1" applyFill="1" applyBorder="1" applyProtection="1"/>
    <xf numFmtId="166" fontId="6" fillId="27" borderId="16" xfId="0" applyNumberFormat="1" applyFont="1" applyFill="1" applyBorder="1" applyProtection="1"/>
    <xf numFmtId="0" fontId="8" fillId="27" borderId="0" xfId="0" applyFont="1" applyFill="1" applyBorder="1" applyAlignment="1">
      <alignment horizontal="left" vertical="center"/>
    </xf>
    <xf numFmtId="0" fontId="9" fillId="27" borderId="0" xfId="0" applyFont="1" applyFill="1" applyBorder="1" applyAlignment="1">
      <alignment vertical="top"/>
    </xf>
    <xf numFmtId="0" fontId="13" fillId="27" borderId="0" xfId="0" applyFont="1" applyFill="1" applyBorder="1" applyAlignment="1"/>
    <xf numFmtId="4" fontId="4" fillId="27" borderId="32" xfId="0" applyNumberFormat="1" applyFont="1" applyFill="1" applyBorder="1" applyAlignment="1"/>
    <xf numFmtId="2" fontId="4" fillId="27" borderId="0" xfId="0" quotePrefix="1" applyNumberFormat="1" applyFont="1" applyFill="1" applyBorder="1"/>
    <xf numFmtId="4" fontId="4" fillId="27" borderId="36" xfId="0" applyNumberFormat="1" applyFont="1" applyFill="1" applyBorder="1" applyAlignment="1">
      <alignment horizontal="center"/>
    </xf>
    <xf numFmtId="4" fontId="6" fillId="27" borderId="36" xfId="0" applyNumberFormat="1" applyFont="1" applyFill="1" applyBorder="1" applyAlignment="1">
      <alignment horizontal="center" wrapText="1"/>
    </xf>
    <xf numFmtId="166" fontId="4" fillId="27" borderId="0" xfId="0" applyNumberFormat="1" applyFont="1" applyFill="1" applyBorder="1" applyProtection="1"/>
    <xf numFmtId="4" fontId="4" fillId="27" borderId="0" xfId="0" quotePrefix="1" applyNumberFormat="1" applyFont="1" applyFill="1" applyBorder="1" applyAlignment="1">
      <alignment horizontal="right" wrapText="1"/>
    </xf>
    <xf numFmtId="174" fontId="4" fillId="27" borderId="0" xfId="0" quotePrefix="1" applyNumberFormat="1" applyFont="1" applyFill="1" applyBorder="1" applyAlignment="1">
      <alignment horizontal="right" wrapText="1"/>
    </xf>
    <xf numFmtId="170" fontId="4" fillId="27" borderId="0" xfId="0" applyNumberFormat="1" applyFont="1" applyFill="1" applyBorder="1" applyAlignment="1">
      <alignment horizontal="center"/>
    </xf>
    <xf numFmtId="10" fontId="4" fillId="27" borderId="19" xfId="35" applyNumberFormat="1" applyFont="1" applyFill="1" applyBorder="1" applyAlignment="1">
      <alignment horizontal="right"/>
    </xf>
    <xf numFmtId="165" fontId="4" fillId="27" borderId="0" xfId="0" quotePrefix="1" applyNumberFormat="1" applyFont="1" applyFill="1" applyBorder="1" applyAlignment="1">
      <alignment horizontal="right" wrapText="1"/>
    </xf>
    <xf numFmtId="8" fontId="4" fillId="27" borderId="0" xfId="0" applyNumberFormat="1" applyFont="1" applyFill="1" applyBorder="1" applyAlignment="1">
      <alignment horizontal="right"/>
    </xf>
    <xf numFmtId="167" fontId="4" fillId="27" borderId="0" xfId="0" applyNumberFormat="1" applyFont="1" applyFill="1" applyBorder="1" applyAlignment="1">
      <alignment horizontal="right"/>
    </xf>
    <xf numFmtId="167" fontId="4" fillId="27" borderId="19" xfId="0" applyNumberFormat="1" applyFont="1" applyFill="1" applyBorder="1" applyAlignment="1">
      <alignment horizontal="right"/>
    </xf>
    <xf numFmtId="0" fontId="33" fillId="27" borderId="0" xfId="0" applyFont="1" applyFill="1"/>
    <xf numFmtId="2" fontId="33" fillId="27" borderId="0" xfId="0" applyNumberFormat="1" applyFont="1" applyFill="1"/>
    <xf numFmtId="14" fontId="33" fillId="27" borderId="0" xfId="0" applyNumberFormat="1" applyFont="1" applyFill="1"/>
    <xf numFmtId="4" fontId="33" fillId="27" borderId="36" xfId="0" applyNumberFormat="1" applyFont="1" applyFill="1" applyBorder="1" applyAlignment="1">
      <alignment horizontal="center" wrapText="1"/>
    </xf>
    <xf numFmtId="0" fontId="33" fillId="27" borderId="0" xfId="0" applyFont="1" applyFill="1" applyBorder="1"/>
    <xf numFmtId="4" fontId="33" fillId="27" borderId="36" xfId="0" applyNumberFormat="1" applyFont="1" applyFill="1" applyBorder="1" applyAlignment="1">
      <alignment horizontal="left"/>
    </xf>
    <xf numFmtId="4" fontId="33" fillId="27" borderId="46" xfId="0" applyNumberFormat="1" applyFont="1" applyFill="1" applyBorder="1" applyAlignment="1">
      <alignment horizontal="center" wrapText="1"/>
    </xf>
    <xf numFmtId="0" fontId="33" fillId="27" borderId="0" xfId="0" applyFont="1" applyFill="1" applyAlignment="1">
      <alignment horizontal="left"/>
    </xf>
    <xf numFmtId="178" fontId="33" fillId="27" borderId="0" xfId="0" applyNumberFormat="1" applyFont="1" applyFill="1" applyBorder="1" applyAlignment="1">
      <alignment horizontal="right"/>
    </xf>
    <xf numFmtId="168" fontId="33" fillId="27" borderId="0" xfId="0" applyNumberFormat="1" applyFont="1" applyFill="1"/>
    <xf numFmtId="166" fontId="6" fillId="27" borderId="9" xfId="0" applyNumberFormat="1" applyFont="1" applyFill="1" applyBorder="1" applyProtection="1"/>
    <xf numFmtId="10" fontId="6" fillId="27" borderId="0" xfId="35" applyNumberFormat="1" applyFont="1" applyFill="1" applyBorder="1" applyAlignment="1" applyProtection="1">
      <alignment horizontal="center"/>
    </xf>
    <xf numFmtId="166" fontId="6" fillId="27" borderId="19" xfId="0" applyNumberFormat="1" applyFont="1" applyFill="1" applyBorder="1" applyAlignment="1" applyProtection="1">
      <alignment horizontal="center"/>
    </xf>
    <xf numFmtId="10" fontId="4" fillId="27" borderId="0" xfId="0" applyNumberFormat="1" applyFont="1" applyFill="1" applyBorder="1" applyAlignment="1">
      <alignment horizontal="center"/>
    </xf>
    <xf numFmtId="2" fontId="6" fillId="27" borderId="19" xfId="0" quotePrefix="1" applyNumberFormat="1" applyFont="1" applyFill="1" applyBorder="1" applyAlignment="1">
      <alignment horizontal="center"/>
    </xf>
    <xf numFmtId="10" fontId="4" fillId="27" borderId="0" xfId="35" applyNumberFormat="1" applyFont="1" applyFill="1" applyBorder="1" applyAlignment="1" applyProtection="1">
      <alignment horizontal="center"/>
    </xf>
    <xf numFmtId="0" fontId="6" fillId="27" borderId="19" xfId="0" quotePrefix="1" applyFont="1" applyFill="1" applyBorder="1" applyAlignment="1">
      <alignment horizontal="center"/>
    </xf>
    <xf numFmtId="10" fontId="6" fillId="27" borderId="19" xfId="0" applyNumberFormat="1" applyFont="1" applyFill="1" applyBorder="1" applyAlignment="1">
      <alignment horizontal="center"/>
    </xf>
    <xf numFmtId="0" fontId="33" fillId="24" borderId="0" xfId="0" applyFont="1" applyFill="1" applyBorder="1"/>
    <xf numFmtId="0" fontId="58" fillId="24" borderId="0" xfId="0" applyFont="1" applyFill="1" applyBorder="1" applyAlignment="1">
      <alignment horizontal="center"/>
    </xf>
    <xf numFmtId="0" fontId="58" fillId="27" borderId="0" xfId="0" applyFont="1" applyFill="1" applyBorder="1" applyAlignment="1">
      <alignment horizontal="center"/>
    </xf>
    <xf numFmtId="2" fontId="33" fillId="25" borderId="0" xfId="0" applyNumberFormat="1" applyFont="1" applyFill="1"/>
    <xf numFmtId="4" fontId="58" fillId="24" borderId="0" xfId="0" applyNumberFormat="1" applyFont="1" applyFill="1" applyBorder="1" applyAlignment="1">
      <alignment horizontal="center"/>
    </xf>
    <xf numFmtId="10" fontId="58" fillId="24" borderId="0" xfId="0" applyNumberFormat="1" applyFont="1" applyFill="1" applyBorder="1" applyAlignment="1">
      <alignment horizontal="center"/>
    </xf>
    <xf numFmtId="4" fontId="58" fillId="27" borderId="0" xfId="0" applyNumberFormat="1" applyFont="1" applyFill="1" applyBorder="1" applyAlignment="1">
      <alignment horizontal="center"/>
    </xf>
    <xf numFmtId="4" fontId="33" fillId="0" borderId="36" xfId="0" applyNumberFormat="1" applyFont="1" applyFill="1" applyBorder="1" applyAlignment="1">
      <alignment horizontal="center" wrapText="1"/>
    </xf>
    <xf numFmtId="2" fontId="33" fillId="25" borderId="0" xfId="0" applyNumberFormat="1" applyFont="1" applyFill="1" applyAlignment="1">
      <alignment horizontal="left"/>
    </xf>
    <xf numFmtId="167" fontId="58" fillId="24" borderId="0" xfId="0" applyNumberFormat="1" applyFont="1" applyFill="1" applyBorder="1" applyAlignment="1">
      <alignment horizontal="center"/>
    </xf>
    <xf numFmtId="4" fontId="33" fillId="25" borderId="0" xfId="0" quotePrefix="1" applyNumberFormat="1" applyFont="1" applyFill="1" applyBorder="1" applyAlignment="1">
      <alignment horizontal="center" wrapText="1"/>
    </xf>
    <xf numFmtId="168" fontId="33" fillId="25" borderId="0" xfId="0" applyNumberFormat="1" applyFont="1" applyFill="1"/>
    <xf numFmtId="169" fontId="33" fillId="25" borderId="0" xfId="0" applyNumberFormat="1" applyFont="1" applyFill="1"/>
    <xf numFmtId="165" fontId="33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167" fontId="33" fillId="24" borderId="0" xfId="0" applyNumberFormat="1" applyFont="1" applyFill="1" applyBorder="1" applyAlignment="1">
      <alignment horizontal="center"/>
    </xf>
    <xf numFmtId="0" fontId="33" fillId="27" borderId="0" xfId="0" applyFont="1" applyFill="1" applyBorder="1" applyAlignment="1">
      <alignment horizontal="center"/>
    </xf>
    <xf numFmtId="169" fontId="33" fillId="0" borderId="0" xfId="0" applyNumberFormat="1" applyFont="1"/>
    <xf numFmtId="10" fontId="33" fillId="24" borderId="0" xfId="0" applyNumberFormat="1" applyFont="1" applyFill="1" applyBorder="1" applyAlignment="1">
      <alignment horizontal="center"/>
    </xf>
    <xf numFmtId="172" fontId="33" fillId="27" borderId="0" xfId="0" applyNumberFormat="1" applyFont="1" applyFill="1" applyBorder="1"/>
    <xf numFmtId="168" fontId="33" fillId="27" borderId="0" xfId="0" applyNumberFormat="1" applyFont="1" applyFill="1" applyAlignment="1">
      <alignment horizontal="right"/>
    </xf>
    <xf numFmtId="38" fontId="33" fillId="24" borderId="0" xfId="0" applyNumberFormat="1" applyFont="1" applyFill="1" applyBorder="1" applyProtection="1"/>
    <xf numFmtId="175" fontId="33" fillId="24" borderId="0" xfId="0" applyNumberFormat="1" applyFont="1" applyFill="1" applyBorder="1" applyProtection="1"/>
    <xf numFmtId="172" fontId="33" fillId="24" borderId="0" xfId="0" applyNumberFormat="1" applyFont="1" applyFill="1" applyBorder="1" applyProtection="1"/>
    <xf numFmtId="169" fontId="33" fillId="25" borderId="0" xfId="0" applyNumberFormat="1" applyFont="1" applyFill="1" applyBorder="1"/>
    <xf numFmtId="165" fontId="33" fillId="25" borderId="0" xfId="0" applyNumberFormat="1" applyFont="1" applyFill="1" applyBorder="1"/>
    <xf numFmtId="175" fontId="33" fillId="25" borderId="0" xfId="0" applyNumberFormat="1" applyFont="1" applyFill="1" applyBorder="1"/>
    <xf numFmtId="4" fontId="33" fillId="0" borderId="47" xfId="0" applyNumberFormat="1" applyFont="1" applyFill="1" applyBorder="1" applyAlignment="1">
      <alignment horizontal="center" wrapText="1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right"/>
    </xf>
    <xf numFmtId="0" fontId="33" fillId="0" borderId="0" xfId="0" applyFont="1" applyBorder="1"/>
    <xf numFmtId="4" fontId="33" fillId="0" borderId="0" xfId="0" applyNumberFormat="1" applyFont="1" applyBorder="1" applyAlignment="1">
      <alignment horizontal="center" wrapText="1"/>
    </xf>
    <xf numFmtId="4" fontId="33" fillId="27" borderId="0" xfId="0" applyNumberFormat="1" applyFont="1" applyFill="1" applyBorder="1" applyAlignment="1">
      <alignment horizontal="right" wrapText="1"/>
    </xf>
    <xf numFmtId="4" fontId="33" fillId="27" borderId="0" xfId="0" applyNumberFormat="1" applyFont="1" applyFill="1" applyBorder="1" applyAlignment="1"/>
    <xf numFmtId="0" fontId="33" fillId="24" borderId="0" xfId="0" applyFont="1" applyFill="1" applyBorder="1" applyAlignment="1"/>
    <xf numFmtId="173" fontId="33" fillId="27" borderId="0" xfId="35" applyNumberFormat="1" applyFont="1" applyFill="1" applyBorder="1" applyAlignment="1"/>
    <xf numFmtId="4" fontId="33" fillId="24" borderId="0" xfId="0" applyNumberFormat="1" applyFont="1" applyFill="1" applyBorder="1" applyAlignment="1"/>
    <xf numFmtId="0" fontId="33" fillId="25" borderId="0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wrapText="1"/>
    </xf>
    <xf numFmtId="0" fontId="33" fillId="24" borderId="0" xfId="0" applyFont="1" applyFill="1" applyAlignment="1">
      <alignment horizontal="right"/>
    </xf>
    <xf numFmtId="4" fontId="33" fillId="24" borderId="0" xfId="0" applyNumberFormat="1" applyFont="1" applyFill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horizontal="right"/>
    </xf>
    <xf numFmtId="3" fontId="33" fillId="24" borderId="0" xfId="0" applyNumberFormat="1" applyFont="1" applyFill="1" applyAlignment="1">
      <alignment horizontal="right"/>
    </xf>
    <xf numFmtId="169" fontId="33" fillId="24" borderId="0" xfId="0" applyNumberFormat="1" applyFont="1" applyFill="1" applyAlignment="1">
      <alignment horizontal="right"/>
    </xf>
    <xf numFmtId="168" fontId="33" fillId="27" borderId="0" xfId="0" applyNumberFormat="1" applyFont="1" applyFill="1" applyBorder="1" applyAlignment="1">
      <alignment horizontal="center"/>
    </xf>
    <xf numFmtId="168" fontId="33" fillId="27" borderId="0" xfId="0" applyNumberFormat="1" applyFont="1" applyFill="1" applyAlignment="1">
      <alignment horizontal="center"/>
    </xf>
    <xf numFmtId="0" fontId="33" fillId="24" borderId="0" xfId="0" applyFont="1" applyFill="1"/>
    <xf numFmtId="177" fontId="59" fillId="25" borderId="0" xfId="0" applyNumberFormat="1" applyFont="1" applyFill="1" applyProtection="1"/>
    <xf numFmtId="0" fontId="6" fillId="24" borderId="29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8" fillId="24" borderId="9" xfId="0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center"/>
    </xf>
    <xf numFmtId="0" fontId="6" fillId="24" borderId="13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166" fontId="6" fillId="27" borderId="9" xfId="0" applyNumberFormat="1" applyFont="1" applyFill="1" applyBorder="1" applyAlignment="1" applyProtection="1">
      <alignment horizontal="left" wrapText="1"/>
    </xf>
    <xf numFmtId="166" fontId="6" fillId="27" borderId="0" xfId="0" applyNumberFormat="1" applyFont="1" applyFill="1" applyBorder="1" applyAlignment="1" applyProtection="1">
      <alignment horizontal="left" wrapText="1"/>
    </xf>
    <xf numFmtId="166" fontId="6" fillId="27" borderId="19" xfId="0" applyNumberFormat="1" applyFont="1" applyFill="1" applyBorder="1" applyAlignment="1" applyProtection="1">
      <alignment horizontal="left" wrapText="1"/>
    </xf>
    <xf numFmtId="0" fontId="6" fillId="24" borderId="29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4" borderId="9" xfId="0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center"/>
    </xf>
    <xf numFmtId="0" fontId="10" fillId="26" borderId="0" xfId="0" applyFont="1" applyFill="1" applyAlignment="1">
      <alignment horizontal="left"/>
    </xf>
    <xf numFmtId="0" fontId="8" fillId="0" borderId="12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10" fillId="26" borderId="0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wrapText="1"/>
    </xf>
    <xf numFmtId="0" fontId="4" fillId="27" borderId="18" xfId="0" applyFont="1" applyFill="1" applyBorder="1" applyAlignment="1">
      <alignment horizontal="center" wrapText="1"/>
    </xf>
    <xf numFmtId="17" fontId="8" fillId="27" borderId="0" xfId="0" quotePrefix="1" applyNumberFormat="1" applyFont="1" applyFill="1" applyBorder="1" applyAlignment="1">
      <alignment horizontal="center"/>
    </xf>
    <xf numFmtId="17" fontId="8" fillId="27" borderId="19" xfId="0" quotePrefix="1" applyNumberFormat="1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</cellXfs>
  <cellStyles count="128">
    <cellStyle name="20% - Énfasis1" xfId="1" builtinId="30" customBuiltin="1"/>
    <cellStyle name="20% - Énfasis1 2" xfId="44" xr:uid="{00000000-0005-0000-0000-000001000000}"/>
    <cellStyle name="20% - Énfasis1 3" xfId="86" xr:uid="{00000000-0005-0000-0000-000002000000}"/>
    <cellStyle name="20% - Énfasis1 4" xfId="101" xr:uid="{00000000-0005-0000-0000-000003000000}"/>
    <cellStyle name="20% - Énfasis1 5" xfId="115" xr:uid="{F791039B-0434-45AB-A080-6FF0AB656A07}"/>
    <cellStyle name="20% - Énfasis2" xfId="2" builtinId="34" customBuiltin="1"/>
    <cellStyle name="20% - Énfasis2 2" xfId="45" xr:uid="{00000000-0005-0000-0000-000005000000}"/>
    <cellStyle name="20% - Énfasis2 3" xfId="87" xr:uid="{00000000-0005-0000-0000-000006000000}"/>
    <cellStyle name="20% - Énfasis2 4" xfId="102" xr:uid="{00000000-0005-0000-0000-000007000000}"/>
    <cellStyle name="20% - Énfasis2 5" xfId="116" xr:uid="{4E98E514-47E9-44E8-A699-477E557A27FE}"/>
    <cellStyle name="20% - Énfasis3" xfId="3" builtinId="38" customBuiltin="1"/>
    <cellStyle name="20% - Énfasis3 2" xfId="46" xr:uid="{00000000-0005-0000-0000-000009000000}"/>
    <cellStyle name="20% - Énfasis3 3" xfId="88" xr:uid="{00000000-0005-0000-0000-00000A000000}"/>
    <cellStyle name="20% - Énfasis3 4" xfId="103" xr:uid="{00000000-0005-0000-0000-00000B000000}"/>
    <cellStyle name="20% - Énfasis3 5" xfId="117" xr:uid="{72BAF1E5-9683-4545-9AF3-E2C8ED7A7258}"/>
    <cellStyle name="20% - Énfasis4" xfId="4" builtinId="42" customBuiltin="1"/>
    <cellStyle name="20% - Énfasis4 2" xfId="47" xr:uid="{00000000-0005-0000-0000-00000D000000}"/>
    <cellStyle name="20% - Énfasis4 3" xfId="89" xr:uid="{00000000-0005-0000-0000-00000E000000}"/>
    <cellStyle name="20% - Énfasis4 4" xfId="104" xr:uid="{00000000-0005-0000-0000-00000F000000}"/>
    <cellStyle name="20% - Énfasis4 5" xfId="118" xr:uid="{6EFE3D41-7E0E-421E-BA08-09D127A06C79}"/>
    <cellStyle name="20% - Énfasis5" xfId="5" builtinId="46" customBuiltin="1"/>
    <cellStyle name="20% - Énfasis5 2" xfId="48" xr:uid="{00000000-0005-0000-0000-000011000000}"/>
    <cellStyle name="20% - Énfasis5 3" xfId="90" xr:uid="{00000000-0005-0000-0000-000012000000}"/>
    <cellStyle name="20% - Énfasis5 4" xfId="105" xr:uid="{00000000-0005-0000-0000-000013000000}"/>
    <cellStyle name="20% - Énfasis5 5" xfId="119" xr:uid="{9DD2BB26-BBF0-4E93-8C3F-83774B077D04}"/>
    <cellStyle name="20% - Énfasis6" xfId="6" builtinId="50" customBuiltin="1"/>
    <cellStyle name="20% - Énfasis6 2" xfId="49" xr:uid="{00000000-0005-0000-0000-000015000000}"/>
    <cellStyle name="20% - Énfasis6 3" xfId="91" xr:uid="{00000000-0005-0000-0000-000016000000}"/>
    <cellStyle name="20% - Énfasis6 4" xfId="106" xr:uid="{00000000-0005-0000-0000-000017000000}"/>
    <cellStyle name="20% - Énfasis6 5" xfId="120" xr:uid="{30D12948-926C-47EA-8213-BD1D246D7734}"/>
    <cellStyle name="40% - Énfasis1" xfId="7" builtinId="31" customBuiltin="1"/>
    <cellStyle name="40% - Énfasis1 2" xfId="50" xr:uid="{00000000-0005-0000-0000-000019000000}"/>
    <cellStyle name="40% - Énfasis1 3" xfId="92" xr:uid="{00000000-0005-0000-0000-00001A000000}"/>
    <cellStyle name="40% - Énfasis1 4" xfId="107" xr:uid="{00000000-0005-0000-0000-00001B000000}"/>
    <cellStyle name="40% - Énfasis1 5" xfId="121" xr:uid="{72DA509F-B4AA-4D83-AA25-E7A13EC84B69}"/>
    <cellStyle name="40% - Énfasis2" xfId="8" builtinId="35" customBuiltin="1"/>
    <cellStyle name="40% - Énfasis2 2" xfId="51" xr:uid="{00000000-0005-0000-0000-00001D000000}"/>
    <cellStyle name="40% - Énfasis2 3" xfId="93" xr:uid="{00000000-0005-0000-0000-00001E000000}"/>
    <cellStyle name="40% - Énfasis2 4" xfId="108" xr:uid="{00000000-0005-0000-0000-00001F000000}"/>
    <cellStyle name="40% - Énfasis2 5" xfId="122" xr:uid="{8B2187D3-9CE7-4A13-AA88-A21BDC573E8A}"/>
    <cellStyle name="40% - Énfasis3" xfId="9" builtinId="39" customBuiltin="1"/>
    <cellStyle name="40% - Énfasis3 2" xfId="52" xr:uid="{00000000-0005-0000-0000-000021000000}"/>
    <cellStyle name="40% - Énfasis3 3" xfId="94" xr:uid="{00000000-0005-0000-0000-000022000000}"/>
    <cellStyle name="40% - Énfasis3 4" xfId="109" xr:uid="{00000000-0005-0000-0000-000023000000}"/>
    <cellStyle name="40% - Énfasis3 5" xfId="123" xr:uid="{4BFF8E0F-FB56-4264-983F-AD1C0CF8A15F}"/>
    <cellStyle name="40% - Énfasis4" xfId="10" builtinId="43" customBuiltin="1"/>
    <cellStyle name="40% - Énfasis4 2" xfId="53" xr:uid="{00000000-0005-0000-0000-000025000000}"/>
    <cellStyle name="40% - Énfasis4 3" xfId="95" xr:uid="{00000000-0005-0000-0000-000026000000}"/>
    <cellStyle name="40% - Énfasis4 4" xfId="110" xr:uid="{00000000-0005-0000-0000-000027000000}"/>
    <cellStyle name="40% - Énfasis4 5" xfId="124" xr:uid="{AEEE076F-4CD6-426C-BA0A-15339F2809E5}"/>
    <cellStyle name="40% - Énfasis5" xfId="11" builtinId="47" customBuiltin="1"/>
    <cellStyle name="40% - Énfasis5 2" xfId="54" xr:uid="{00000000-0005-0000-0000-000029000000}"/>
    <cellStyle name="40% - Énfasis5 3" xfId="96" xr:uid="{00000000-0005-0000-0000-00002A000000}"/>
    <cellStyle name="40% - Énfasis5 4" xfId="111" xr:uid="{00000000-0005-0000-0000-00002B000000}"/>
    <cellStyle name="40% - Énfasis5 5" xfId="125" xr:uid="{40FB7F55-A1E5-47EC-88D8-882F830B5D12}"/>
    <cellStyle name="40% - Énfasis6" xfId="12" builtinId="51" customBuiltin="1"/>
    <cellStyle name="40% - Énfasis6 2" xfId="55" xr:uid="{00000000-0005-0000-0000-00002D000000}"/>
    <cellStyle name="40% - Énfasis6 3" xfId="97" xr:uid="{00000000-0005-0000-0000-00002E000000}"/>
    <cellStyle name="40% - Énfasis6 4" xfId="112" xr:uid="{00000000-0005-0000-0000-00002F000000}"/>
    <cellStyle name="40% - Énfasis6 5" xfId="126" xr:uid="{6C33798F-15C7-49FF-97E7-751D58EE180C}"/>
    <cellStyle name="60% - Énfasis1" xfId="13" builtinId="32" customBuiltin="1"/>
    <cellStyle name="60% - Énfasis1 2" xfId="56" xr:uid="{00000000-0005-0000-0000-000031000000}"/>
    <cellStyle name="60% - Énfasis2" xfId="14" builtinId="36" customBuiltin="1"/>
    <cellStyle name="60% - Énfasis2 2" xfId="57" xr:uid="{00000000-0005-0000-0000-000033000000}"/>
    <cellStyle name="60% - Énfasis3" xfId="15" builtinId="40" customBuiltin="1"/>
    <cellStyle name="60% - Énfasis3 2" xfId="58" xr:uid="{00000000-0005-0000-0000-000035000000}"/>
    <cellStyle name="60% - Énfasis4" xfId="16" builtinId="44" customBuiltin="1"/>
    <cellStyle name="60% - Énfasis4 2" xfId="59" xr:uid="{00000000-0005-0000-0000-000037000000}"/>
    <cellStyle name="60% - Énfasis5" xfId="17" builtinId="48" customBuiltin="1"/>
    <cellStyle name="60% - Énfasis5 2" xfId="60" xr:uid="{00000000-0005-0000-0000-000039000000}"/>
    <cellStyle name="60% - Énfasis6" xfId="18" builtinId="52" customBuiltin="1"/>
    <cellStyle name="60% - Énfasis6 2" xfId="61" xr:uid="{00000000-0005-0000-0000-00003B000000}"/>
    <cellStyle name="Bueno" xfId="84" builtinId="26" customBuiltin="1"/>
    <cellStyle name="Cálculo" xfId="19" builtinId="22" customBuiltin="1"/>
    <cellStyle name="Cálculo 2" xfId="62" xr:uid="{00000000-0005-0000-0000-00003E000000}"/>
    <cellStyle name="Celda de comprobación" xfId="20" builtinId="23" customBuiltin="1"/>
    <cellStyle name="Celda de comprobación 2" xfId="63" xr:uid="{00000000-0005-0000-0000-000040000000}"/>
    <cellStyle name="Celda vinculada" xfId="21" builtinId="24" customBuiltin="1"/>
    <cellStyle name="Celda vinculada 2" xfId="64" xr:uid="{00000000-0005-0000-0000-000042000000}"/>
    <cellStyle name="Encabezado 1" xfId="83" builtinId="16" customBuiltin="1"/>
    <cellStyle name="Encabezado 4" xfId="22" builtinId="19" customBuiltin="1"/>
    <cellStyle name="Encabezado 4 2" xfId="65" xr:uid="{00000000-0005-0000-0000-000044000000}"/>
    <cellStyle name="Énfasis1" xfId="23" builtinId="29" customBuiltin="1"/>
    <cellStyle name="Énfasis1 2" xfId="66" xr:uid="{00000000-0005-0000-0000-000046000000}"/>
    <cellStyle name="Énfasis2" xfId="24" builtinId="33" customBuiltin="1"/>
    <cellStyle name="Énfasis2 2" xfId="67" xr:uid="{00000000-0005-0000-0000-000048000000}"/>
    <cellStyle name="Énfasis3" xfId="25" builtinId="37" customBuiltin="1"/>
    <cellStyle name="Énfasis3 2" xfId="68" xr:uid="{00000000-0005-0000-0000-00004A000000}"/>
    <cellStyle name="Énfasis4" xfId="26" builtinId="41" customBuiltin="1"/>
    <cellStyle name="Énfasis4 2" xfId="69" xr:uid="{00000000-0005-0000-0000-00004C000000}"/>
    <cellStyle name="Énfasis5" xfId="27" builtinId="45" customBuiltin="1"/>
    <cellStyle name="Énfasis5 2" xfId="70" xr:uid="{00000000-0005-0000-0000-00004E000000}"/>
    <cellStyle name="Énfasis6" xfId="28" builtinId="49" customBuiltin="1"/>
    <cellStyle name="Énfasis6 2" xfId="71" xr:uid="{00000000-0005-0000-0000-000050000000}"/>
    <cellStyle name="Entrada" xfId="29" builtinId="20" customBuiltin="1"/>
    <cellStyle name="Entrada 2" xfId="72" xr:uid="{00000000-0005-0000-0000-000052000000}"/>
    <cellStyle name="Incorrecto" xfId="30" builtinId="27" customBuiltin="1"/>
    <cellStyle name="Incorrecto 2" xfId="73" xr:uid="{00000000-0005-0000-0000-000054000000}"/>
    <cellStyle name="Millares" xfId="99" builtinId="3"/>
    <cellStyle name="Neutral" xfId="31" builtinId="28" customBuiltin="1"/>
    <cellStyle name="Neutral 2" xfId="74" xr:uid="{00000000-0005-0000-0000-000057000000}"/>
    <cellStyle name="Normal" xfId="0" builtinId="0"/>
    <cellStyle name="Normal 2" xfId="32" xr:uid="{00000000-0005-0000-0000-000059000000}"/>
    <cellStyle name="Normal 3" xfId="33" xr:uid="{00000000-0005-0000-0000-00005A000000}"/>
    <cellStyle name="Normal 4" xfId="43" xr:uid="{00000000-0005-0000-0000-00005B000000}"/>
    <cellStyle name="Normal 5" xfId="85" xr:uid="{00000000-0005-0000-0000-00005C000000}"/>
    <cellStyle name="Normal 6" xfId="100" xr:uid="{00000000-0005-0000-0000-00005D000000}"/>
    <cellStyle name="Normal 7" xfId="114" xr:uid="{DD8A0377-6E90-4EE8-ACA0-1AAB8E0C2746}"/>
    <cellStyle name="Notas" xfId="34" builtinId="10" customBuiltin="1"/>
    <cellStyle name="Notas 2" xfId="75" xr:uid="{00000000-0005-0000-0000-00005F000000}"/>
    <cellStyle name="Notas 3" xfId="98" xr:uid="{00000000-0005-0000-0000-000060000000}"/>
    <cellStyle name="Notas 4" xfId="113" xr:uid="{00000000-0005-0000-0000-000061000000}"/>
    <cellStyle name="Notas 5" xfId="127" xr:uid="{EA6B26EB-FDC8-427E-88D8-E733D4671D55}"/>
    <cellStyle name="Porcentaje" xfId="35" builtinId="5"/>
    <cellStyle name="Salida" xfId="36" builtinId="21" customBuiltin="1"/>
    <cellStyle name="Salida 2" xfId="76" xr:uid="{00000000-0005-0000-0000-000064000000}"/>
    <cellStyle name="Texto de advertencia" xfId="37" builtinId="11" customBuiltin="1"/>
    <cellStyle name="Texto de advertencia 2" xfId="77" xr:uid="{00000000-0005-0000-0000-000066000000}"/>
    <cellStyle name="Texto explicativo" xfId="38" builtinId="53" customBuiltin="1"/>
    <cellStyle name="Texto explicativo 2" xfId="78" xr:uid="{00000000-0005-0000-0000-000068000000}"/>
    <cellStyle name="Título" xfId="39" builtinId="15" customBuiltin="1"/>
    <cellStyle name="Título 2" xfId="40" builtinId="17" customBuiltin="1"/>
    <cellStyle name="Título 2 2" xfId="80" xr:uid="{00000000-0005-0000-0000-00006C000000}"/>
    <cellStyle name="Título 3" xfId="41" builtinId="18" customBuiltin="1"/>
    <cellStyle name="Título 3 2" xfId="81" xr:uid="{00000000-0005-0000-0000-00006E000000}"/>
    <cellStyle name="Título 4" xfId="79" xr:uid="{00000000-0005-0000-0000-00006F000000}"/>
    <cellStyle name="Total" xfId="42" builtinId="25" customBuiltin="1"/>
    <cellStyle name="Total 2" xfId="82" xr:uid="{00000000-0005-0000-0000-00007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Ventas Reales Comercio Minorista RM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Locales Equivalentes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Calibri"/>
              </a:rPr>
              <a:t>(% Variación Anual)</a:t>
            </a:r>
          </a:p>
        </c:rich>
      </c:tx>
      <c:layout>
        <c:manualLayout>
          <c:xMode val="edge"/>
          <c:yMode val="edge"/>
          <c:x val="3.507311592153671E-2"/>
          <c:y val="2.7849175309824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53880306206895E-2"/>
          <c:y val="0.24463077851776704"/>
          <c:w val="0.94188190459502019"/>
          <c:h val="0.45538160414594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Estadísticas!$AA$173:$AA$191</c:f>
              <c:strCache>
                <c:ptCount val="19"/>
                <c:pt idx="0">
                  <c:v>Ene. 2019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Ene. 2020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  <c:pt idx="16">
                  <c:v>Abr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Estadísticas!$AB$173:$AB$191</c:f>
              <c:numCache>
                <c:formatCode>0.0</c:formatCode>
                <c:ptCount val="19"/>
                <c:pt idx="0">
                  <c:v>-2.5995279198619548</c:v>
                </c:pt>
                <c:pt idx="1">
                  <c:v>-1.069216599315892</c:v>
                </c:pt>
                <c:pt idx="2">
                  <c:v>-0.8054866141493755</c:v>
                </c:pt>
                <c:pt idx="3">
                  <c:v>-1.0593034920447608</c:v>
                </c:pt>
                <c:pt idx="4">
                  <c:v>-0.31652060241186275</c:v>
                </c:pt>
                <c:pt idx="5">
                  <c:v>-2.4432257310759598</c:v>
                </c:pt>
                <c:pt idx="6">
                  <c:v>-2.4347214042633625</c:v>
                </c:pt>
                <c:pt idx="7">
                  <c:v>4.8745972163123819</c:v>
                </c:pt>
                <c:pt idx="8">
                  <c:v>-4.1301621412172302</c:v>
                </c:pt>
                <c:pt idx="9">
                  <c:v>-18.361207821711247</c:v>
                </c:pt>
                <c:pt idx="10">
                  <c:v>-19.821758279846989</c:v>
                </c:pt>
                <c:pt idx="11">
                  <c:v>-4.8308206162382188</c:v>
                </c:pt>
                <c:pt idx="12">
                  <c:v>-3.8811150719590626</c:v>
                </c:pt>
                <c:pt idx="13">
                  <c:v>3.0479114382460315</c:v>
                </c:pt>
                <c:pt idx="14">
                  <c:v>-20.554790036638504</c:v>
                </c:pt>
                <c:pt idx="15">
                  <c:v>-45.862997675133208</c:v>
                </c:pt>
                <c:pt idx="16">
                  <c:v>-45.862997675133208</c:v>
                </c:pt>
                <c:pt idx="17">
                  <c:v>-42.18392150626714</c:v>
                </c:pt>
                <c:pt idx="18">
                  <c:v>-50.735002586188216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C-4742-AF22-BC3B3B0110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3312896"/>
        <c:axId val="54915840"/>
      </c:barChart>
      <c:catAx>
        <c:axId val="53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800"/>
                  <a:t>Fuente: Departamento de Estudios CNC</a:t>
                </a:r>
              </a:p>
            </c:rich>
          </c:tx>
          <c:layout>
            <c:manualLayout>
              <c:xMode val="edge"/>
              <c:yMode val="edge"/>
              <c:x val="0.34626610067155961"/>
              <c:y val="0.91611241309583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491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4915840"/>
        <c:scaling>
          <c:orientation val="minMax"/>
          <c:max val="10"/>
          <c:min val="-70"/>
        </c:scaling>
        <c:delete val="1"/>
        <c:axPos val="l"/>
        <c:numFmt formatCode="0.0" sourceLinked="1"/>
        <c:majorTickMark val="out"/>
        <c:minorTickMark val="none"/>
        <c:tickLblPos val="nextTo"/>
        <c:crossAx val="53312896"/>
        <c:crosses val="autoZero"/>
        <c:crossBetween val="between"/>
        <c:majorUnit val="4"/>
      </c:valAx>
      <c:spPr>
        <a:noFill/>
      </c:spPr>
    </c:plotArea>
    <c:plotVisOnly val="0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IMACEC 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800" b="0" i="0" u="none" strike="noStrike" baseline="0">
                <a:solidFill>
                  <a:srgbClr val="333399"/>
                </a:solidFill>
                <a:latin typeface="Arial"/>
                <a:cs typeface="Arial"/>
              </a:rPr>
              <a:t>(% Variación Anual)</a:t>
            </a:r>
          </a:p>
        </c:rich>
      </c:tx>
      <c:layout>
        <c:manualLayout>
          <c:xMode val="edge"/>
          <c:yMode val="edge"/>
          <c:x val="3.1784841075794622E-2"/>
          <c:y val="2.371518076369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054548012762963E-2"/>
          <c:y val="9.4398494844152012E-2"/>
          <c:w val="0.93475082715637747"/>
          <c:h val="0.662271799358413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009291026167195E-2"/>
                  <c:y val="-4.001405682030337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A5-43BD-8398-F6EB703C74DF}"/>
                </c:ext>
              </c:extLst>
            </c:dLbl>
            <c:dLbl>
              <c:idx val="1"/>
              <c:layout>
                <c:manualLayout>
                  <c:x val="-5.0854043889286361E-2"/>
                  <c:y val="-6.634204197278686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C-4764-8233-DAF0176776D1}"/>
                </c:ext>
              </c:extLst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A22-4EE1-AD33-3C26B9A1D955}"/>
                </c:ext>
              </c:extLst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A22-4EE1-AD33-3C26B9A1D955}"/>
                </c:ext>
              </c:extLst>
            </c:dLbl>
            <c:dLbl>
              <c:idx val="5"/>
              <c:layout>
                <c:manualLayout>
                  <c:x val="-4.7009291026167195E-2"/>
                  <c:y val="-3.443525626242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A5-43BD-8398-F6EB703C74DF}"/>
                </c:ext>
              </c:extLst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A22-4EE1-AD33-3C26B9A1D955}"/>
                </c:ext>
              </c:extLst>
            </c:dLbl>
            <c:dLbl>
              <c:idx val="7"/>
              <c:layout>
                <c:manualLayout>
                  <c:x val="-4.7009291026167258E-2"/>
                  <c:y val="-3.443525626242336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A5-43BD-8398-F6EB703C74DF}"/>
                </c:ext>
              </c:extLst>
            </c:dLbl>
            <c:dLbl>
              <c:idx val="8"/>
              <c:layout>
                <c:manualLayout>
                  <c:x val="-4.7009541890897927E-2"/>
                  <c:y val="-4.55928573781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A5-43BD-8398-F6EB703C74DF}"/>
                </c:ext>
              </c:extLst>
            </c:dLbl>
            <c:dLbl>
              <c:idx val="9"/>
              <c:layout>
                <c:manualLayout>
                  <c:x val="-5.9741291288469549E-2"/>
                  <c:y val="2.63797025371828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A5-43BD-8398-F6EB703C74DF}"/>
                </c:ext>
              </c:extLst>
            </c:dLbl>
            <c:dLbl>
              <c:idx val="10"/>
              <c:layout>
                <c:manualLayout>
                  <c:x val="-4.85362599364818E-2"/>
                  <c:y val="3.842169728783891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A5-43BD-8398-F6EB703C74DF}"/>
                </c:ext>
              </c:extLst>
            </c:dLbl>
            <c:dLbl>
              <c:idx val="11"/>
              <c:layout>
                <c:manualLayout>
                  <c:x val="-4.700929102616714E-2"/>
                  <c:y val="-4.001405682030337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A5-43BD-8398-F6EB703C74DF}"/>
                </c:ext>
              </c:extLst>
            </c:dLbl>
            <c:dLbl>
              <c:idx val="12"/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A22-4EE1-AD33-3C26B9A1D955}"/>
                </c:ext>
              </c:extLst>
            </c:dLbl>
            <c:dLbl>
              <c:idx val="13"/>
              <c:layout>
                <c:manualLayout>
                  <c:x val="-4.7009291026167195E-2"/>
                  <c:y val="-4.559285737818337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A5-43BD-8398-F6EB703C74DF}"/>
                </c:ext>
              </c:extLst>
            </c:dLbl>
            <c:dLbl>
              <c:idx val="14"/>
              <c:layout>
                <c:manualLayout>
                  <c:x val="-7.5649183470204648E-2"/>
                  <c:y val="1.55415573053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A5-43BD-8398-F6EB703C74DF}"/>
                </c:ext>
              </c:extLst>
            </c:dLbl>
            <c:dLbl>
              <c:idx val="15"/>
              <c:layout>
                <c:manualLayout>
                  <c:x val="-7.8853663578448877E-2"/>
                  <c:y val="-3.4505249343832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A5-43BD-8398-F6EB703C74DF}"/>
                </c:ext>
              </c:extLst>
            </c:dLbl>
            <c:dLbl>
              <c:idx val="16"/>
              <c:layout>
                <c:manualLayout>
                  <c:x val="-6.2099731560239027E-2"/>
                  <c:y val="2.698750495089325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2-4EE1-AD33-3C26B9A1D955}"/>
                </c:ext>
              </c:extLst>
            </c:dLbl>
            <c:dLbl>
              <c:idx val="17"/>
              <c:layout>
                <c:manualLayout>
                  <c:x val="-1.5261931941080786E-2"/>
                  <c:y val="-1.77790620713052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A5-43BD-8398-F6EB703C74DF}"/>
                </c:ext>
              </c:extLst>
            </c:dLbl>
            <c:dLbl>
              <c:idx val="18"/>
              <c:layout>
                <c:manualLayout>
                  <c:x val="-4.7009291026167313E-2"/>
                  <c:y val="-4.001405682030331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A5-43BD-8398-F6EB703C74DF}"/>
                </c:ext>
              </c:extLst>
            </c:dLbl>
            <c:dLbl>
              <c:idx val="19"/>
              <c:layout>
                <c:manualLayout>
                  <c:x val="-4.3494634769699017E-2"/>
                  <c:y val="-5.5873578302712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CC-4DAD-8970-915A5F84B091}"/>
                </c:ext>
              </c:extLst>
            </c:dLbl>
            <c:dLbl>
              <c:idx val="20"/>
              <c:layout>
                <c:manualLayout>
                  <c:x val="-4.0637326865706092E-2"/>
                  <c:y val="-5.117165793606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A5-43BD-8398-F6EB703C74DF}"/>
                </c:ext>
              </c:extLst>
            </c:dLbl>
            <c:dLbl>
              <c:idx val="21"/>
              <c:layout>
                <c:manualLayout>
                  <c:x val="-6.7183582959051358E-2"/>
                  <c:y val="2.6819335083114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A5-43BD-8398-F6EB703C74DF}"/>
                </c:ext>
              </c:extLst>
            </c:dLbl>
            <c:dLbl>
              <c:idx val="22"/>
              <c:layout>
                <c:manualLayout>
                  <c:x val="-5.3429299857804168E-2"/>
                  <c:y val="3.2510498687664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A5-43BD-8398-F6EB703C74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Estadísticas!$AA$28:$AA$45</c:f>
              <c:strCache>
                <c:ptCount val="18"/>
                <c:pt idx="0">
                  <c:v>Ene.2019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Ene.2020</c:v>
                </c:pt>
                <c:pt idx="13">
                  <c:v>Feb.</c:v>
                </c:pt>
                <c:pt idx="14">
                  <c:v>Mar</c:v>
                </c:pt>
                <c:pt idx="15">
                  <c:v>Abr</c:v>
                </c:pt>
                <c:pt idx="16">
                  <c:v>May</c:v>
                </c:pt>
                <c:pt idx="17">
                  <c:v>Jun</c:v>
                </c:pt>
              </c:strCache>
            </c:strRef>
          </c:cat>
          <c:val>
            <c:numRef>
              <c:f>Estadísticas!$AB$28:$AB$45</c:f>
              <c:numCache>
                <c:formatCode>0.0</c:formatCode>
                <c:ptCount val="18"/>
                <c:pt idx="0">
                  <c:v>1.8</c:v>
                </c:pt>
                <c:pt idx="1">
                  <c:v>1.1000000000000001</c:v>
                </c:pt>
                <c:pt idx="2">
                  <c:v>1.5</c:v>
                </c:pt>
                <c:pt idx="3">
                  <c:v>1.9</c:v>
                </c:pt>
                <c:pt idx="4">
                  <c:v>2.1</c:v>
                </c:pt>
                <c:pt idx="5">
                  <c:v>1.4</c:v>
                </c:pt>
                <c:pt idx="6">
                  <c:v>3.1</c:v>
                </c:pt>
                <c:pt idx="7">
                  <c:v>3.8</c:v>
                </c:pt>
                <c:pt idx="8">
                  <c:v>3.3</c:v>
                </c:pt>
                <c:pt idx="9">
                  <c:v>-3.4</c:v>
                </c:pt>
                <c:pt idx="10" formatCode="General">
                  <c:v>-4</c:v>
                </c:pt>
                <c:pt idx="11" formatCode="#,##0.0_);[Red]\(#,##0.0\)">
                  <c:v>0.8</c:v>
                </c:pt>
                <c:pt idx="12" formatCode="#,##0.0_);[Red]\(#,##0.0\)">
                  <c:v>1.2852558788988699</c:v>
                </c:pt>
                <c:pt idx="13">
                  <c:v>3.32785642495559</c:v>
                </c:pt>
                <c:pt idx="14">
                  <c:v>-3.0807015813819301</c:v>
                </c:pt>
                <c:pt idx="15">
                  <c:v>-14.097032030757999</c:v>
                </c:pt>
                <c:pt idx="16">
                  <c:v>-15.3189866892843</c:v>
                </c:pt>
                <c:pt idx="17">
                  <c:v>-12.4415130403014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A0-4BBB-A9DA-51E174DF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98912"/>
        <c:axId val="97000448"/>
      </c:lineChart>
      <c:catAx>
        <c:axId val="969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970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00448"/>
        <c:scaling>
          <c:orientation val="minMax"/>
          <c:max val="12"/>
          <c:min val="-18"/>
        </c:scaling>
        <c:delete val="0"/>
        <c:axPos val="l"/>
        <c:numFmt formatCode="0.0" sourceLinked="1"/>
        <c:majorTickMark val="out"/>
        <c:minorTickMark val="none"/>
        <c:tickLblPos val="none"/>
        <c:spPr>
          <a:solidFill>
            <a:sysClr val="window" lastClr="FFFFFF"/>
          </a:solidFill>
          <a:ln w="9525">
            <a:noFill/>
          </a:ln>
        </c:spPr>
        <c:crossAx val="96998912"/>
        <c:crosses val="autoZero"/>
        <c:crossBetween val="between"/>
        <c:majorUnit val="3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153</xdr:row>
      <xdr:rowOff>38100</xdr:rowOff>
    </xdr:from>
    <xdr:to>
      <xdr:col>15</xdr:col>
      <xdr:colOff>709084</xdr:colOff>
      <xdr:row>189</xdr:row>
      <xdr:rowOff>52918</xdr:rowOff>
    </xdr:to>
    <xdr:graphicFrame macro="">
      <xdr:nvGraphicFramePr>
        <xdr:cNvPr id="1769" name="Gráfico 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33</xdr:row>
      <xdr:rowOff>76200</xdr:rowOff>
    </xdr:from>
    <xdr:to>
      <xdr:col>4</xdr:col>
      <xdr:colOff>790575</xdr:colOff>
      <xdr:row>48</xdr:row>
      <xdr:rowOff>114300</xdr:rowOff>
    </xdr:to>
    <xdr:graphicFrame macro="">
      <xdr:nvGraphicFramePr>
        <xdr:cNvPr id="1770" name="Gráfico 8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V352"/>
  <sheetViews>
    <sheetView tabSelected="1" zoomScaleNormal="100"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2.7109375" style="65" customWidth="1"/>
    <col min="2" max="2" width="15.5703125" style="65" customWidth="1"/>
    <col min="3" max="3" width="14.140625" style="65" customWidth="1"/>
    <col min="4" max="4" width="19.28515625" style="65" customWidth="1"/>
    <col min="5" max="5" width="13.85546875" style="65" customWidth="1"/>
    <col min="6" max="6" width="0.7109375" style="65" customWidth="1"/>
    <col min="7" max="7" width="8.5703125" style="65" customWidth="1"/>
    <col min="8" max="8" width="9.42578125" style="65" customWidth="1"/>
    <col min="9" max="9" width="14.5703125" style="65" customWidth="1"/>
    <col min="10" max="10" width="0.7109375" style="67" customWidth="1"/>
    <col min="11" max="11" width="1.140625" style="67" customWidth="1"/>
    <col min="12" max="12" width="16.7109375" style="65" customWidth="1"/>
    <col min="13" max="13" width="15.85546875" style="65" customWidth="1"/>
    <col min="14" max="14" width="14" style="65" customWidth="1"/>
    <col min="15" max="15" width="13.5703125" style="65" customWidth="1"/>
    <col min="16" max="16" width="10.85546875" style="65" customWidth="1"/>
    <col min="17" max="17" width="1" style="65" customWidth="1"/>
    <col min="18" max="18" width="2.140625" style="65" customWidth="1"/>
    <col min="19" max="19" width="10.28515625" style="349" customWidth="1"/>
    <col min="20" max="20" width="14.85546875" style="260" customWidth="1"/>
    <col min="21" max="21" width="15.140625" style="260" customWidth="1"/>
    <col min="22" max="22" width="16" style="260" customWidth="1"/>
    <col min="23" max="23" width="14.5703125" style="260" customWidth="1"/>
    <col min="24" max="24" width="14.140625" style="260" customWidth="1"/>
    <col min="25" max="26" width="16.42578125" style="260" customWidth="1"/>
    <col min="27" max="28" width="16.42578125" style="349" customWidth="1"/>
    <col min="29" max="29" width="11.42578125" style="171" customWidth="1"/>
    <col min="30" max="30" width="11.5703125" style="171" customWidth="1"/>
    <col min="31" max="31" width="12.7109375" style="171" bestFit="1" customWidth="1"/>
    <col min="32" max="33" width="11.42578125" style="283"/>
    <col min="34" max="34" width="12.42578125" style="171" customWidth="1"/>
    <col min="35" max="41" width="11.42578125" style="171"/>
    <col min="42" max="72" width="11.42578125" style="67"/>
    <col min="73" max="16384" width="11.42578125" style="65"/>
  </cols>
  <sheetData>
    <row r="1" spans="1:74" x14ac:dyDescent="0.2">
      <c r="R1" s="67"/>
      <c r="T1" s="171"/>
      <c r="U1" s="171"/>
      <c r="V1" s="171"/>
      <c r="W1" s="171"/>
      <c r="X1" s="171"/>
      <c r="Y1" s="171"/>
      <c r="Z1" s="171"/>
    </row>
    <row r="2" spans="1:74" ht="28.5" customHeight="1" x14ac:dyDescent="0.25">
      <c r="A2" s="106"/>
      <c r="B2" s="435" t="s">
        <v>152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106"/>
      <c r="T2" s="171"/>
      <c r="U2" s="171"/>
      <c r="V2" s="171"/>
      <c r="W2" s="171"/>
      <c r="X2" s="171"/>
      <c r="Y2" s="171"/>
      <c r="Z2" s="171"/>
    </row>
    <row r="3" spans="1:74" ht="4.5" customHeight="1" x14ac:dyDescent="0.2">
      <c r="A3" s="106"/>
      <c r="B3" s="66"/>
      <c r="C3" s="66"/>
      <c r="D3" s="66"/>
      <c r="E3" s="66"/>
      <c r="F3" s="66"/>
      <c r="G3" s="66"/>
      <c r="H3" s="66"/>
      <c r="I3" s="66"/>
      <c r="L3" s="67"/>
      <c r="M3" s="67"/>
      <c r="N3" s="67"/>
      <c r="O3" s="67"/>
      <c r="P3" s="67"/>
      <c r="Q3" s="67"/>
      <c r="R3" s="106"/>
      <c r="T3" s="171"/>
      <c r="U3" s="171"/>
      <c r="V3" s="171"/>
      <c r="W3" s="171"/>
      <c r="X3" s="171"/>
      <c r="Y3" s="171"/>
      <c r="Z3" s="171"/>
    </row>
    <row r="4" spans="1:74" ht="3.75" customHeight="1" x14ac:dyDescent="0.2">
      <c r="A4" s="106"/>
      <c r="B4" s="137"/>
      <c r="C4" s="12"/>
      <c r="D4" s="12"/>
      <c r="E4" s="12"/>
      <c r="F4" s="136"/>
      <c r="G4" s="436"/>
      <c r="H4" s="437"/>
      <c r="I4" s="437"/>
      <c r="J4" s="68"/>
      <c r="K4" s="82"/>
      <c r="L4" s="2"/>
      <c r="M4" s="2"/>
      <c r="N4" s="2"/>
      <c r="O4" s="2"/>
      <c r="P4" s="2"/>
      <c r="Q4" s="83"/>
      <c r="R4" s="107"/>
      <c r="T4" s="367"/>
      <c r="U4" s="367"/>
      <c r="V4" s="367"/>
      <c r="W4" s="367"/>
      <c r="X4" s="367"/>
      <c r="Y4" s="367"/>
      <c r="Z4" s="367"/>
      <c r="AA4" s="353"/>
      <c r="AB4" s="353"/>
    </row>
    <row r="5" spans="1:74" x14ac:dyDescent="0.2">
      <c r="A5" s="106"/>
      <c r="B5" s="326" t="s">
        <v>61</v>
      </c>
      <c r="C5" s="195"/>
      <c r="D5" s="195"/>
      <c r="E5" s="195"/>
      <c r="F5" s="318"/>
      <c r="G5" s="419" t="s">
        <v>62</v>
      </c>
      <c r="H5" s="420"/>
      <c r="I5" s="420"/>
      <c r="J5" s="69"/>
      <c r="K5" s="430" t="s">
        <v>42</v>
      </c>
      <c r="L5" s="431"/>
      <c r="M5" s="431"/>
      <c r="N5" s="431"/>
      <c r="O5" s="431"/>
      <c r="P5" s="431"/>
      <c r="Q5" s="432"/>
      <c r="R5" s="108"/>
      <c r="T5" s="368"/>
      <c r="U5" s="368"/>
      <c r="V5" s="368"/>
      <c r="W5" s="368"/>
      <c r="X5" s="368"/>
      <c r="Y5" s="368"/>
      <c r="Z5" s="368"/>
      <c r="AA5" s="369"/>
      <c r="AB5" s="369"/>
    </row>
    <row r="6" spans="1:74" ht="29.25" customHeight="1" x14ac:dyDescent="0.2">
      <c r="A6" s="106"/>
      <c r="B6" s="424" t="s">
        <v>4</v>
      </c>
      <c r="C6" s="425"/>
      <c r="D6" s="425"/>
      <c r="E6" s="425"/>
      <c r="F6" s="426"/>
      <c r="G6" s="433" t="s">
        <v>60</v>
      </c>
      <c r="H6" s="434"/>
      <c r="I6" s="434"/>
      <c r="J6" s="69"/>
      <c r="K6" s="325"/>
      <c r="L6" s="449" t="s">
        <v>147</v>
      </c>
      <c r="M6" s="449"/>
      <c r="N6" s="449"/>
      <c r="O6" s="449"/>
      <c r="P6" s="450"/>
      <c r="Q6" s="324"/>
      <c r="R6" s="108"/>
      <c r="S6" s="350"/>
      <c r="T6" s="368"/>
      <c r="U6" s="368"/>
      <c r="V6" s="368"/>
      <c r="W6" s="368"/>
      <c r="X6" s="368"/>
      <c r="Y6" s="368"/>
      <c r="Z6" s="368"/>
      <c r="AA6" s="369"/>
      <c r="AB6" s="369"/>
    </row>
    <row r="7" spans="1:74" ht="12" customHeight="1" x14ac:dyDescent="0.2">
      <c r="A7" s="106"/>
      <c r="B7" s="359"/>
      <c r="C7" s="327"/>
      <c r="D7" s="327"/>
      <c r="E7" s="360"/>
      <c r="F7" s="361"/>
      <c r="G7" s="1"/>
      <c r="H7" s="195"/>
      <c r="I7" s="195"/>
      <c r="J7" s="69"/>
      <c r="K7" s="323"/>
      <c r="L7" s="447" t="s">
        <v>185</v>
      </c>
      <c r="M7" s="447"/>
      <c r="N7" s="447"/>
      <c r="O7" s="447"/>
      <c r="P7" s="448"/>
      <c r="Q7" s="315"/>
      <c r="R7" s="108"/>
      <c r="S7" s="350"/>
      <c r="T7" s="368"/>
      <c r="U7" s="370"/>
      <c r="V7" s="370"/>
      <c r="W7" s="370"/>
      <c r="X7" s="370"/>
      <c r="Y7" s="368"/>
      <c r="Z7" s="368"/>
      <c r="AA7" s="369"/>
      <c r="AB7" s="369"/>
    </row>
    <row r="8" spans="1:74" ht="12.75" customHeight="1" x14ac:dyDescent="0.2">
      <c r="A8" s="106"/>
      <c r="B8" s="359" t="s">
        <v>0</v>
      </c>
      <c r="C8" s="327"/>
      <c r="D8" s="327"/>
      <c r="E8" s="362">
        <v>0.35039999999999999</v>
      </c>
      <c r="F8" s="363"/>
      <c r="G8" s="195">
        <v>2020</v>
      </c>
      <c r="H8" s="337" t="s">
        <v>153</v>
      </c>
      <c r="I8" s="339">
        <v>28660.03</v>
      </c>
      <c r="J8" s="69"/>
      <c r="K8" s="294"/>
      <c r="L8" s="195"/>
      <c r="M8" s="195"/>
      <c r="N8" s="195"/>
      <c r="O8" s="195"/>
      <c r="P8" s="445" t="s">
        <v>149</v>
      </c>
      <c r="Q8" s="295"/>
      <c r="R8" s="109"/>
      <c r="S8" s="350"/>
      <c r="T8" s="371"/>
      <c r="U8" s="370"/>
      <c r="V8" s="370"/>
      <c r="W8" s="370"/>
      <c r="X8" s="370"/>
      <c r="Y8" s="372"/>
      <c r="Z8" s="371"/>
      <c r="AA8" s="373"/>
      <c r="AB8" s="373"/>
      <c r="AC8" s="256"/>
      <c r="AD8" s="256"/>
      <c r="AE8" s="256"/>
      <c r="AF8" s="309"/>
      <c r="AG8" s="309"/>
      <c r="AH8" s="256"/>
      <c r="AI8" s="256"/>
      <c r="AJ8" s="256"/>
      <c r="AK8" s="256"/>
      <c r="AL8" s="256"/>
      <c r="AM8" s="256"/>
      <c r="AN8" s="256"/>
      <c r="AO8" s="256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</row>
    <row r="9" spans="1:74" ht="12.75" customHeight="1" x14ac:dyDescent="0.2">
      <c r="A9" s="106"/>
      <c r="B9" s="359" t="s">
        <v>1</v>
      </c>
      <c r="C9" s="327"/>
      <c r="D9" s="327"/>
      <c r="E9" s="364">
        <v>6.8099999999999994E-2</v>
      </c>
      <c r="F9" s="318"/>
      <c r="G9" s="239"/>
      <c r="H9" s="337" t="s">
        <v>154</v>
      </c>
      <c r="I9" s="339">
        <v>28660.959999999999</v>
      </c>
      <c r="J9" s="69"/>
      <c r="K9" s="239"/>
      <c r="L9" s="316"/>
      <c r="M9" s="316"/>
      <c r="N9" s="316"/>
      <c r="O9" s="316" t="s">
        <v>11</v>
      </c>
      <c r="P9" s="445"/>
      <c r="Q9" s="295"/>
      <c r="R9" s="109"/>
      <c r="S9" s="351"/>
      <c r="T9" s="374"/>
      <c r="U9" s="375"/>
      <c r="V9" s="370"/>
      <c r="W9" s="370"/>
      <c r="X9" s="370"/>
      <c r="Y9" s="370"/>
      <c r="Z9" s="368"/>
      <c r="AA9" s="369"/>
      <c r="AB9" s="369"/>
      <c r="AC9" s="376"/>
      <c r="BU9" s="67"/>
    </row>
    <row r="10" spans="1:74" ht="14.25" customHeight="1" x14ac:dyDescent="0.2">
      <c r="A10" s="106"/>
      <c r="B10" s="239"/>
      <c r="C10" s="327"/>
      <c r="D10" s="327"/>
      <c r="E10" s="364"/>
      <c r="F10" s="318"/>
      <c r="G10" s="253"/>
      <c r="H10" s="337" t="s">
        <v>155</v>
      </c>
      <c r="I10" s="339">
        <v>28661.88</v>
      </c>
      <c r="J10" s="69"/>
      <c r="K10" s="239"/>
      <c r="L10" s="317" t="s">
        <v>8</v>
      </c>
      <c r="M10" s="317" t="s">
        <v>9</v>
      </c>
      <c r="N10" s="317" t="s">
        <v>10</v>
      </c>
      <c r="O10" s="317" t="s">
        <v>12</v>
      </c>
      <c r="P10" s="446"/>
      <c r="Q10" s="296"/>
      <c r="R10" s="110"/>
      <c r="S10" s="352"/>
      <c r="T10" s="374"/>
      <c r="U10" s="370"/>
      <c r="V10" s="370"/>
      <c r="W10" s="370"/>
      <c r="X10" s="370"/>
      <c r="Y10" s="372"/>
      <c r="Z10" s="368"/>
      <c r="AA10" s="369"/>
      <c r="AB10" s="369"/>
      <c r="AC10" s="376"/>
      <c r="BU10" s="67"/>
    </row>
    <row r="11" spans="1:74" ht="14.1" customHeight="1" x14ac:dyDescent="0.2">
      <c r="A11" s="106"/>
      <c r="B11" s="359" t="s">
        <v>5</v>
      </c>
      <c r="C11" s="327"/>
      <c r="D11" s="327"/>
      <c r="E11" s="364"/>
      <c r="F11" s="361"/>
      <c r="G11" s="239"/>
      <c r="H11" s="337" t="s">
        <v>156</v>
      </c>
      <c r="I11" s="339">
        <v>28662.81</v>
      </c>
      <c r="J11" s="69"/>
      <c r="K11" s="239"/>
      <c r="L11" s="341" t="s">
        <v>72</v>
      </c>
      <c r="M11" s="342" t="s">
        <v>186</v>
      </c>
      <c r="N11" s="343">
        <v>0</v>
      </c>
      <c r="O11" s="341" t="s">
        <v>72</v>
      </c>
      <c r="P11" s="344">
        <v>0</v>
      </c>
      <c r="Q11" s="297"/>
      <c r="R11" s="111"/>
      <c r="S11" s="352"/>
      <c r="T11" s="374"/>
      <c r="U11" s="370"/>
      <c r="V11" s="370"/>
      <c r="W11" s="370"/>
      <c r="X11" s="370"/>
      <c r="Y11" s="370"/>
      <c r="Z11" s="370"/>
      <c r="AA11" s="350"/>
      <c r="AB11" s="350"/>
      <c r="AC11" s="377"/>
      <c r="BU11" s="67"/>
      <c r="BV11" s="67"/>
    </row>
    <row r="12" spans="1:74" ht="14.1" customHeight="1" x14ac:dyDescent="0.2">
      <c r="A12" s="106"/>
      <c r="B12" s="359"/>
      <c r="C12" s="327"/>
      <c r="D12" s="327"/>
      <c r="E12" s="364"/>
      <c r="F12" s="361"/>
      <c r="G12" s="239"/>
      <c r="H12" s="337" t="s">
        <v>157</v>
      </c>
      <c r="I12" s="339">
        <v>28663.73</v>
      </c>
      <c r="J12" s="69"/>
      <c r="K12" s="239"/>
      <c r="L12" s="342" t="s">
        <v>187</v>
      </c>
      <c r="M12" s="342" t="s">
        <v>188</v>
      </c>
      <c r="N12" s="343">
        <v>0.04</v>
      </c>
      <c r="O12" s="342" t="s">
        <v>189</v>
      </c>
      <c r="P12" s="344">
        <v>2.1999999999999999E-2</v>
      </c>
      <c r="Q12" s="297"/>
      <c r="R12" s="111"/>
      <c r="S12" s="352"/>
      <c r="T12" s="374"/>
      <c r="U12" s="370"/>
      <c r="V12" s="370"/>
      <c r="W12" s="370"/>
      <c r="X12" s="370"/>
      <c r="Y12" s="370"/>
      <c r="Z12" s="370"/>
      <c r="AA12" s="350"/>
      <c r="AB12" s="350"/>
    </row>
    <row r="13" spans="1:74" ht="14.1" customHeight="1" x14ac:dyDescent="0.2">
      <c r="A13" s="106"/>
      <c r="B13" s="359" t="s">
        <v>96</v>
      </c>
      <c r="C13" s="327"/>
      <c r="D13" s="327"/>
      <c r="E13" s="364">
        <v>0.33800000000000002</v>
      </c>
      <c r="F13" s="361"/>
      <c r="G13" s="239"/>
      <c r="H13" s="337" t="s">
        <v>158</v>
      </c>
      <c r="I13" s="339">
        <v>28664.65</v>
      </c>
      <c r="J13" s="69"/>
      <c r="K13" s="239"/>
      <c r="L13" s="342" t="s">
        <v>190</v>
      </c>
      <c r="M13" s="342" t="s">
        <v>191</v>
      </c>
      <c r="N13" s="343">
        <v>0.08</v>
      </c>
      <c r="O13" s="342" t="s">
        <v>192</v>
      </c>
      <c r="P13" s="344">
        <v>4.5199999999999997E-2</v>
      </c>
      <c r="Q13" s="298"/>
      <c r="R13" s="112"/>
      <c r="S13" s="352"/>
      <c r="T13" s="374"/>
      <c r="U13" s="370"/>
      <c r="V13" s="370"/>
      <c r="W13" s="370"/>
      <c r="X13" s="370"/>
      <c r="Y13" s="370"/>
      <c r="Z13" s="370"/>
      <c r="AA13" s="350"/>
      <c r="AB13" s="350"/>
    </row>
    <row r="14" spans="1:74" ht="14.1" customHeight="1" x14ac:dyDescent="0.2">
      <c r="A14" s="106"/>
      <c r="B14" s="359" t="s">
        <v>97</v>
      </c>
      <c r="C14" s="327"/>
      <c r="D14" s="327"/>
      <c r="E14" s="364">
        <v>0.26800000000000002</v>
      </c>
      <c r="F14" s="363"/>
      <c r="G14" s="239"/>
      <c r="H14" s="337" t="s">
        <v>159</v>
      </c>
      <c r="I14" s="339">
        <v>28665.58</v>
      </c>
      <c r="J14" s="69"/>
      <c r="K14" s="239"/>
      <c r="L14" s="342" t="s">
        <v>193</v>
      </c>
      <c r="M14" s="342" t="s">
        <v>194</v>
      </c>
      <c r="N14" s="343">
        <v>0.13500000000000001</v>
      </c>
      <c r="O14" s="342" t="s">
        <v>195</v>
      </c>
      <c r="P14" s="344">
        <v>7.0900000000000005E-2</v>
      </c>
      <c r="Q14" s="298"/>
      <c r="R14" s="112"/>
      <c r="S14" s="352"/>
      <c r="T14" s="374"/>
      <c r="U14" s="370"/>
      <c r="V14" s="370"/>
      <c r="W14" s="370"/>
      <c r="X14" s="370"/>
      <c r="Y14" s="370"/>
      <c r="Z14" s="370"/>
      <c r="AA14" s="350"/>
      <c r="AB14" s="350"/>
      <c r="AC14" s="257"/>
      <c r="AD14" s="257"/>
      <c r="AE14" s="257"/>
      <c r="AF14" s="308"/>
      <c r="AG14" s="308"/>
      <c r="AH14" s="257"/>
      <c r="AI14" s="257"/>
      <c r="AJ14" s="257"/>
      <c r="AK14" s="257"/>
      <c r="AL14" s="257"/>
      <c r="AM14" s="257"/>
      <c r="AN14" s="257"/>
      <c r="AO14" s="257"/>
      <c r="AP14" s="228"/>
      <c r="AQ14" s="228"/>
      <c r="AR14" s="228"/>
      <c r="AS14" s="228"/>
      <c r="AT14" s="228"/>
      <c r="AU14" s="228"/>
      <c r="AV14" s="228"/>
      <c r="AW14" s="75"/>
      <c r="AX14" s="75"/>
      <c r="AY14" s="75"/>
      <c r="AZ14" s="75"/>
      <c r="BA14" s="75"/>
      <c r="BB14" s="75"/>
    </row>
    <row r="15" spans="1:74" ht="14.1" customHeight="1" x14ac:dyDescent="0.2">
      <c r="A15" s="106"/>
      <c r="B15" s="359" t="s">
        <v>98</v>
      </c>
      <c r="C15" s="327"/>
      <c r="D15" s="327"/>
      <c r="E15" s="364">
        <v>0.192</v>
      </c>
      <c r="F15" s="363"/>
      <c r="G15" s="239"/>
      <c r="H15" s="337" t="s">
        <v>160</v>
      </c>
      <c r="I15" s="339">
        <v>28666.5</v>
      </c>
      <c r="J15" s="69"/>
      <c r="K15" s="239"/>
      <c r="L15" s="342" t="s">
        <v>196</v>
      </c>
      <c r="M15" s="342" t="s">
        <v>197</v>
      </c>
      <c r="N15" s="343">
        <v>0.23</v>
      </c>
      <c r="O15" s="342" t="s">
        <v>198</v>
      </c>
      <c r="P15" s="344">
        <v>0.1062</v>
      </c>
      <c r="Q15" s="298"/>
      <c r="R15" s="112"/>
      <c r="S15" s="352"/>
      <c r="T15" s="374"/>
      <c r="U15" s="370"/>
      <c r="V15" s="370"/>
      <c r="W15" s="370"/>
      <c r="X15" s="370"/>
      <c r="Y15" s="370"/>
      <c r="Z15" s="370"/>
      <c r="AA15" s="350"/>
      <c r="AB15" s="350"/>
    </row>
    <row r="16" spans="1:74" ht="14.1" customHeight="1" x14ac:dyDescent="0.2">
      <c r="A16" s="106"/>
      <c r="B16" s="359" t="s">
        <v>1</v>
      </c>
      <c r="C16" s="327"/>
      <c r="D16" s="327"/>
      <c r="E16" s="364">
        <v>4.9700000000000001E-2</v>
      </c>
      <c r="F16" s="363"/>
      <c r="G16" s="239"/>
      <c r="H16" s="337" t="s">
        <v>161</v>
      </c>
      <c r="I16" s="339">
        <v>28667.43</v>
      </c>
      <c r="J16" s="69"/>
      <c r="K16" s="239"/>
      <c r="L16" s="342" t="s">
        <v>199</v>
      </c>
      <c r="M16" s="342" t="s">
        <v>200</v>
      </c>
      <c r="N16" s="343">
        <v>0.30399999999999999</v>
      </c>
      <c r="O16" s="342" t="s">
        <v>201</v>
      </c>
      <c r="P16" s="344">
        <v>0.15570000000000001</v>
      </c>
      <c r="Q16" s="298"/>
      <c r="R16" s="112"/>
      <c r="S16" s="352" t="s">
        <v>150</v>
      </c>
      <c r="T16" s="374"/>
      <c r="U16" s="370"/>
      <c r="V16" s="370"/>
      <c r="W16" s="370"/>
      <c r="X16" s="370"/>
      <c r="Y16" s="370"/>
      <c r="Z16" s="370"/>
      <c r="AA16" s="350"/>
      <c r="AB16" s="350"/>
    </row>
    <row r="17" spans="1:37" ht="14.1" customHeight="1" x14ac:dyDescent="0.2">
      <c r="A17" s="106"/>
      <c r="B17" s="239"/>
      <c r="C17" s="327"/>
      <c r="D17" s="327"/>
      <c r="E17" s="364"/>
      <c r="F17" s="318"/>
      <c r="G17" s="239"/>
      <c r="H17" s="337" t="s">
        <v>162</v>
      </c>
      <c r="I17" s="339">
        <v>28668.35</v>
      </c>
      <c r="J17" s="69"/>
      <c r="K17" s="239"/>
      <c r="L17" s="345" t="s">
        <v>202</v>
      </c>
      <c r="M17" s="346">
        <v>15584320</v>
      </c>
      <c r="N17" s="343">
        <v>0.35</v>
      </c>
      <c r="O17" s="342" t="s">
        <v>203</v>
      </c>
      <c r="P17" s="344">
        <v>0.27479999999999999</v>
      </c>
      <c r="Q17" s="298"/>
      <c r="R17" s="112"/>
      <c r="S17" s="352"/>
      <c r="T17" s="374"/>
      <c r="U17" s="370"/>
      <c r="V17" s="370"/>
      <c r="W17" s="370"/>
      <c r="X17" s="370"/>
      <c r="Y17" s="370"/>
      <c r="Z17" s="370"/>
      <c r="AA17" s="350"/>
      <c r="AB17" s="350"/>
    </row>
    <row r="18" spans="1:37" ht="12.75" customHeight="1" x14ac:dyDescent="0.2">
      <c r="A18" s="106"/>
      <c r="B18" s="359" t="s">
        <v>6</v>
      </c>
      <c r="C18" s="327"/>
      <c r="D18" s="327"/>
      <c r="E18" s="364"/>
      <c r="F18" s="365"/>
      <c r="G18" s="239"/>
      <c r="H18" s="337" t="s">
        <v>163</v>
      </c>
      <c r="I18" s="339">
        <v>28669.279999999999</v>
      </c>
      <c r="J18" s="69"/>
      <c r="K18" s="239"/>
      <c r="L18" s="342" t="s">
        <v>204</v>
      </c>
      <c r="M18" s="347" t="s">
        <v>135</v>
      </c>
      <c r="N18" s="343">
        <v>0.4</v>
      </c>
      <c r="O18" s="342" t="s">
        <v>205</v>
      </c>
      <c r="P18" s="348" t="s">
        <v>135</v>
      </c>
      <c r="Q18" s="298"/>
      <c r="R18" s="112"/>
      <c r="S18" s="353"/>
      <c r="T18" s="374"/>
      <c r="U18" s="370"/>
      <c r="V18" s="370"/>
      <c r="W18" s="370"/>
      <c r="X18" s="370"/>
      <c r="Y18" s="370"/>
      <c r="Z18" s="370"/>
      <c r="AA18" s="350"/>
      <c r="AB18" s="350"/>
      <c r="AF18" s="307"/>
    </row>
    <row r="19" spans="1:37" ht="12.75" customHeight="1" x14ac:dyDescent="0.2">
      <c r="A19" s="106"/>
      <c r="B19" s="359" t="s">
        <v>7</v>
      </c>
      <c r="C19" s="327"/>
      <c r="D19" s="327"/>
      <c r="E19" s="364">
        <v>4.3999999999999997E-2</v>
      </c>
      <c r="F19" s="366"/>
      <c r="G19" s="239"/>
      <c r="H19" s="337" t="s">
        <v>164</v>
      </c>
      <c r="I19" s="339">
        <v>28670.2</v>
      </c>
      <c r="J19" s="69"/>
      <c r="K19" s="239"/>
      <c r="L19" s="195"/>
      <c r="M19" s="195"/>
      <c r="N19" s="195"/>
      <c r="O19" s="195"/>
      <c r="P19" s="318"/>
      <c r="Q19" s="298"/>
      <c r="R19" s="107"/>
      <c r="S19" s="354"/>
      <c r="T19" s="374"/>
      <c r="U19" s="370"/>
      <c r="V19" s="370"/>
      <c r="W19" s="370"/>
      <c r="X19" s="370"/>
      <c r="Y19" s="370"/>
      <c r="Z19" s="370"/>
      <c r="AA19" s="350"/>
      <c r="AB19" s="350"/>
      <c r="AI19" s="260"/>
    </row>
    <row r="20" spans="1:37" ht="12.75" customHeight="1" x14ac:dyDescent="0.2">
      <c r="A20" s="106"/>
      <c r="B20" s="239"/>
      <c r="C20" s="195"/>
      <c r="D20" s="195"/>
      <c r="E20" s="364"/>
      <c r="F20" s="295"/>
      <c r="G20" s="239"/>
      <c r="H20" s="337" t="s">
        <v>165</v>
      </c>
      <c r="I20" s="339">
        <v>28671.119999999999</v>
      </c>
      <c r="J20" s="69"/>
      <c r="K20" s="239"/>
      <c r="L20" s="319" t="s">
        <v>151</v>
      </c>
      <c r="M20" s="310"/>
      <c r="N20" s="195"/>
      <c r="O20" s="195"/>
      <c r="P20" s="318"/>
      <c r="Q20" s="298"/>
      <c r="R20" s="106"/>
      <c r="S20" s="352"/>
      <c r="T20" s="374"/>
      <c r="U20" s="370"/>
      <c r="V20" s="370"/>
      <c r="W20" s="370"/>
      <c r="X20" s="370"/>
      <c r="Y20" s="370"/>
      <c r="Z20" s="370"/>
      <c r="AA20" s="350"/>
      <c r="AB20" s="350"/>
      <c r="AF20" s="284"/>
      <c r="AG20" s="284"/>
    </row>
    <row r="21" spans="1:37" ht="12.75" customHeight="1" x14ac:dyDescent="0.2">
      <c r="A21" s="106"/>
      <c r="B21" s="359" t="s">
        <v>52</v>
      </c>
      <c r="C21" s="195"/>
      <c r="D21" s="195"/>
      <c r="E21" s="364"/>
      <c r="F21" s="295"/>
      <c r="G21" s="239"/>
      <c r="H21" s="337" t="s">
        <v>166</v>
      </c>
      <c r="I21" s="339">
        <v>28672.05</v>
      </c>
      <c r="J21" s="69"/>
      <c r="K21" s="321"/>
      <c r="L21" s="279"/>
      <c r="M21" s="279"/>
      <c r="N21" s="279"/>
      <c r="O21" s="279"/>
      <c r="P21" s="322"/>
      <c r="Q21" s="298"/>
      <c r="R21" s="107"/>
      <c r="S21" s="352"/>
      <c r="T21" s="374"/>
      <c r="U21" s="370"/>
      <c r="V21" s="370"/>
      <c r="W21" s="370"/>
      <c r="X21" s="370"/>
      <c r="Y21" s="370"/>
      <c r="Z21" s="370"/>
      <c r="AA21" s="350"/>
      <c r="AB21" s="350"/>
      <c r="AD21" s="378"/>
      <c r="AF21" s="284"/>
      <c r="AG21" s="306"/>
    </row>
    <row r="22" spans="1:37" ht="12.75" customHeight="1" x14ac:dyDescent="0.2">
      <c r="A22" s="106"/>
      <c r="B22" s="359"/>
      <c r="C22" s="195"/>
      <c r="D22" s="195"/>
      <c r="E22" s="364"/>
      <c r="F22" s="295"/>
      <c r="G22" s="239"/>
      <c r="H22" s="337" t="s">
        <v>167</v>
      </c>
      <c r="I22" s="339">
        <v>28672.97</v>
      </c>
      <c r="J22" s="69"/>
      <c r="K22" s="74"/>
      <c r="L22" s="320" t="s">
        <v>133</v>
      </c>
      <c r="M22" s="75"/>
      <c r="N22" s="75"/>
      <c r="O22" s="75"/>
      <c r="P22" s="69"/>
      <c r="Q22" s="69"/>
      <c r="R22" s="107"/>
      <c r="S22" s="352"/>
      <c r="T22" s="374"/>
      <c r="U22" s="370"/>
      <c r="V22" s="370"/>
      <c r="W22" s="370"/>
      <c r="X22" s="370"/>
      <c r="Y22" s="370"/>
      <c r="Z22" s="370"/>
      <c r="AA22" s="350"/>
      <c r="AB22" s="350"/>
      <c r="AD22" s="379"/>
      <c r="AF22" s="284"/>
      <c r="AG22" s="305"/>
      <c r="AH22" s="262"/>
    </row>
    <row r="23" spans="1:37" ht="12.75" customHeight="1" x14ac:dyDescent="0.2">
      <c r="A23" s="106"/>
      <c r="B23" s="239" t="s">
        <v>94</v>
      </c>
      <c r="C23" s="195"/>
      <c r="D23" s="327"/>
      <c r="E23" s="364">
        <v>4.6899999999999997E-2</v>
      </c>
      <c r="F23" s="363"/>
      <c r="G23" s="239"/>
      <c r="H23" s="337" t="s">
        <v>168</v>
      </c>
      <c r="I23" s="339">
        <v>28673.9</v>
      </c>
      <c r="J23" s="69"/>
      <c r="K23" s="74"/>
      <c r="L23" s="3"/>
      <c r="M23" s="3"/>
      <c r="N23" s="3"/>
      <c r="O23" s="195"/>
      <c r="P23" s="312"/>
      <c r="Q23" s="84"/>
      <c r="R23" s="107"/>
      <c r="S23" s="352"/>
      <c r="T23" s="374"/>
      <c r="U23" s="380"/>
      <c r="V23" s="380"/>
      <c r="W23" s="381"/>
      <c r="X23" s="380"/>
      <c r="Y23" s="382"/>
      <c r="Z23" s="381"/>
      <c r="AA23" s="383"/>
      <c r="AB23" s="383"/>
      <c r="AD23" s="384"/>
      <c r="AF23" s="284"/>
      <c r="AG23" s="305"/>
      <c r="AH23" s="262"/>
    </row>
    <row r="24" spans="1:37" ht="12.75" customHeight="1" x14ac:dyDescent="0.2">
      <c r="A24" s="106"/>
      <c r="B24" s="239" t="s">
        <v>95</v>
      </c>
      <c r="C24" s="195"/>
      <c r="D24" s="327"/>
      <c r="E24" s="364">
        <v>4.8800000000000003E-2</v>
      </c>
      <c r="F24" s="363"/>
      <c r="G24" s="239"/>
      <c r="H24" s="337" t="s">
        <v>169</v>
      </c>
      <c r="I24" s="339">
        <v>28674.82</v>
      </c>
      <c r="J24" s="69"/>
      <c r="K24" s="74"/>
      <c r="L24" s="5" t="s">
        <v>70</v>
      </c>
      <c r="M24" s="3"/>
      <c r="N24" s="281">
        <v>320500</v>
      </c>
      <c r="O24" s="195"/>
      <c r="P24" s="134"/>
      <c r="Q24" s="96"/>
      <c r="R24" s="107"/>
      <c r="S24" s="352"/>
      <c r="T24" s="374"/>
      <c r="U24" s="380"/>
      <c r="V24" s="380"/>
      <c r="W24" s="381"/>
      <c r="X24" s="380"/>
      <c r="Y24" s="382"/>
      <c r="Z24" s="381"/>
      <c r="AA24" s="383"/>
      <c r="AB24" s="383"/>
      <c r="AD24" s="379"/>
      <c r="AF24" s="284"/>
      <c r="AG24" s="305"/>
      <c r="AH24" s="262"/>
    </row>
    <row r="25" spans="1:37" ht="12.75" customHeight="1" x14ac:dyDescent="0.2">
      <c r="A25" s="106"/>
      <c r="B25" s="239"/>
      <c r="C25" s="195"/>
      <c r="D25" s="195"/>
      <c r="E25" s="364"/>
      <c r="F25" s="295"/>
      <c r="G25" s="239"/>
      <c r="H25" s="337" t="s">
        <v>170</v>
      </c>
      <c r="I25" s="339">
        <v>28675.75</v>
      </c>
      <c r="J25" s="69"/>
      <c r="K25" s="74"/>
      <c r="L25" s="5" t="s">
        <v>71</v>
      </c>
      <c r="M25" s="3"/>
      <c r="N25" s="281"/>
      <c r="O25" s="195"/>
      <c r="P25" s="134"/>
      <c r="Q25" s="84"/>
      <c r="R25" s="107"/>
      <c r="S25" s="352"/>
      <c r="T25" s="374"/>
      <c r="U25" s="380"/>
      <c r="V25" s="380"/>
      <c r="W25" s="380"/>
      <c r="X25" s="380"/>
      <c r="Y25" s="382"/>
      <c r="Z25" s="381"/>
      <c r="AA25" s="383"/>
      <c r="AB25" s="383"/>
      <c r="AD25" s="379"/>
      <c r="AF25" s="284"/>
      <c r="AG25" s="304"/>
    </row>
    <row r="26" spans="1:37" ht="12.75" customHeight="1" x14ac:dyDescent="0.2">
      <c r="A26" s="106"/>
      <c r="B26" s="359" t="s">
        <v>2</v>
      </c>
      <c r="C26" s="327"/>
      <c r="D26" s="327"/>
      <c r="E26" s="364"/>
      <c r="F26" s="365"/>
      <c r="G26" s="239"/>
      <c r="H26" s="337" t="s">
        <v>171</v>
      </c>
      <c r="I26" s="339">
        <v>28676.67</v>
      </c>
      <c r="J26" s="69"/>
      <c r="K26" s="74"/>
      <c r="L26" s="75"/>
      <c r="M26" s="75"/>
      <c r="N26" s="195"/>
      <c r="O26" s="195"/>
      <c r="P26" s="69"/>
      <c r="Q26" s="84"/>
      <c r="R26" s="113"/>
      <c r="S26" s="352"/>
      <c r="T26" s="374"/>
      <c r="U26" s="380"/>
      <c r="V26" s="380"/>
      <c r="W26" s="380"/>
      <c r="X26" s="380"/>
      <c r="Y26" s="382"/>
      <c r="Z26" s="385"/>
      <c r="AA26" s="386" t="s">
        <v>137</v>
      </c>
      <c r="AB26" s="386"/>
      <c r="AD26" s="379"/>
      <c r="AF26" s="284"/>
      <c r="AG26" s="304"/>
    </row>
    <row r="27" spans="1:37" ht="11.25" customHeight="1" x14ac:dyDescent="0.2">
      <c r="A27" s="106"/>
      <c r="B27" s="239"/>
      <c r="C27" s="195"/>
      <c r="D27" s="195"/>
      <c r="E27" s="184"/>
      <c r="F27" s="365"/>
      <c r="G27" s="239"/>
      <c r="H27" s="337" t="s">
        <v>172</v>
      </c>
      <c r="I27" s="339">
        <v>28677.599999999999</v>
      </c>
      <c r="J27" s="69"/>
      <c r="K27" s="74"/>
      <c r="L27" s="5" t="s">
        <v>65</v>
      </c>
      <c r="M27" s="3"/>
      <c r="N27" s="281">
        <v>239085</v>
      </c>
      <c r="O27" s="195"/>
      <c r="P27" s="134"/>
      <c r="Q27" s="84"/>
      <c r="R27" s="113"/>
      <c r="S27" s="352"/>
      <c r="T27" s="374"/>
      <c r="U27" s="380"/>
      <c r="V27" s="380"/>
      <c r="W27" s="380"/>
      <c r="X27" s="380"/>
      <c r="Y27" s="382"/>
      <c r="Z27" s="385"/>
      <c r="AA27" s="386"/>
      <c r="AB27" s="386"/>
      <c r="AD27" s="379"/>
      <c r="AF27" s="284"/>
      <c r="AG27" s="304"/>
    </row>
    <row r="28" spans="1:37" ht="12.75" customHeight="1" x14ac:dyDescent="0.2">
      <c r="A28" s="106"/>
      <c r="B28" s="359" t="s">
        <v>94</v>
      </c>
      <c r="C28" s="327"/>
      <c r="D28" s="327"/>
      <c r="E28" s="364">
        <v>9.4500000000000001E-2</v>
      </c>
      <c r="F28" s="365"/>
      <c r="G28" s="239"/>
      <c r="H28" s="337" t="s">
        <v>173</v>
      </c>
      <c r="I28" s="339">
        <v>28678.52</v>
      </c>
      <c r="J28" s="69"/>
      <c r="K28" s="74"/>
      <c r="L28" s="5" t="s">
        <v>13</v>
      </c>
      <c r="M28" s="3"/>
      <c r="N28" s="281"/>
      <c r="O28" s="195"/>
      <c r="P28" s="134"/>
      <c r="Q28" s="84"/>
      <c r="R28" s="113"/>
      <c r="S28" s="352"/>
      <c r="T28" s="374"/>
      <c r="U28" s="380"/>
      <c r="V28" s="380"/>
      <c r="W28" s="380"/>
      <c r="X28" s="380"/>
      <c r="Y28" s="382"/>
      <c r="Z28" s="385"/>
      <c r="AA28" s="353" t="s">
        <v>130</v>
      </c>
      <c r="AB28" s="387">
        <v>1.8</v>
      </c>
      <c r="AD28" s="379"/>
      <c r="AF28" s="284"/>
      <c r="AG28" s="304"/>
    </row>
    <row r="29" spans="1:37" ht="12.75" customHeight="1" x14ac:dyDescent="0.2">
      <c r="A29" s="106"/>
      <c r="B29" s="359" t="s">
        <v>95</v>
      </c>
      <c r="C29" s="327"/>
      <c r="D29" s="327"/>
      <c r="E29" s="364">
        <v>5.6899999999999999E-2</v>
      </c>
      <c r="F29" s="365"/>
      <c r="G29" s="195"/>
      <c r="H29" s="337" t="s">
        <v>174</v>
      </c>
      <c r="I29" s="339">
        <v>28679.45</v>
      </c>
      <c r="J29" s="69"/>
      <c r="K29" s="74"/>
      <c r="L29" s="5"/>
      <c r="M29" s="3"/>
      <c r="N29" s="281"/>
      <c r="O29" s="195"/>
      <c r="P29" s="134"/>
      <c r="Q29" s="84"/>
      <c r="R29" s="113"/>
      <c r="S29" s="352"/>
      <c r="T29" s="374"/>
      <c r="U29" s="381"/>
      <c r="V29" s="380"/>
      <c r="W29" s="380"/>
      <c r="X29" s="381"/>
      <c r="Y29" s="388"/>
      <c r="Z29" s="388"/>
      <c r="AA29" s="386" t="s">
        <v>107</v>
      </c>
      <c r="AB29" s="387">
        <v>1.1000000000000001</v>
      </c>
      <c r="AD29" s="379"/>
      <c r="AF29" s="284"/>
      <c r="AG29" s="304"/>
    </row>
    <row r="30" spans="1:37" ht="11.25" customHeight="1" x14ac:dyDescent="0.2">
      <c r="A30" s="106"/>
      <c r="B30" s="321"/>
      <c r="C30" s="328"/>
      <c r="D30" s="328"/>
      <c r="E30" s="328"/>
      <c r="F30" s="329"/>
      <c r="G30" s="239"/>
      <c r="H30" s="291"/>
      <c r="I30" s="254"/>
      <c r="J30" s="69"/>
      <c r="K30" s="74"/>
      <c r="L30" s="5" t="s">
        <v>66</v>
      </c>
      <c r="M30" s="3"/>
      <c r="N30" s="281">
        <v>206590</v>
      </c>
      <c r="O30" s="195"/>
      <c r="P30" s="134"/>
      <c r="Q30" s="84"/>
      <c r="R30" s="113"/>
      <c r="S30" s="353"/>
      <c r="T30" s="374"/>
      <c r="U30" s="381"/>
      <c r="V30" s="380"/>
      <c r="W30" s="380"/>
      <c r="X30" s="381"/>
      <c r="Y30" s="388"/>
      <c r="Z30" s="388"/>
      <c r="AA30" s="386" t="s">
        <v>51</v>
      </c>
      <c r="AB30" s="387">
        <v>1.5</v>
      </c>
    </row>
    <row r="31" spans="1:37" x14ac:dyDescent="0.2">
      <c r="A31" s="106"/>
      <c r="B31" s="330" t="s">
        <v>184</v>
      </c>
      <c r="C31" s="327"/>
      <c r="D31" s="327"/>
      <c r="E31" s="340"/>
      <c r="F31" s="331"/>
      <c r="G31" s="239"/>
      <c r="H31" s="337" t="s">
        <v>175</v>
      </c>
      <c r="I31" s="338">
        <v>28680.37</v>
      </c>
      <c r="J31" s="69"/>
      <c r="K31" s="72"/>
      <c r="L31" s="313"/>
      <c r="M31" s="279"/>
      <c r="N31" s="279"/>
      <c r="O31" s="16"/>
      <c r="P31" s="314"/>
      <c r="Q31" s="84"/>
      <c r="R31" s="113"/>
      <c r="S31" s="354"/>
      <c r="T31" s="374"/>
      <c r="U31" s="388"/>
      <c r="V31" s="388"/>
      <c r="W31" s="388"/>
      <c r="X31" s="389"/>
      <c r="Y31" s="388"/>
      <c r="Z31" s="388"/>
      <c r="AA31" s="386" t="s">
        <v>53</v>
      </c>
      <c r="AB31" s="387">
        <v>1.9</v>
      </c>
      <c r="AD31" s="379"/>
      <c r="AF31" s="284"/>
      <c r="AG31" s="306"/>
    </row>
    <row r="32" spans="1:37" ht="12.75" customHeight="1" x14ac:dyDescent="0.2">
      <c r="A32" s="106"/>
      <c r="B32" s="330" t="s">
        <v>92</v>
      </c>
      <c r="C32" s="327"/>
      <c r="D32" s="327"/>
      <c r="E32" s="327"/>
      <c r="F32" s="331"/>
      <c r="G32" s="195"/>
      <c r="H32" s="337" t="s">
        <v>176</v>
      </c>
      <c r="I32" s="339">
        <v>28681.3</v>
      </c>
      <c r="J32" s="69"/>
      <c r="K32" s="82"/>
      <c r="L32" s="273" t="s">
        <v>85</v>
      </c>
      <c r="M32" s="280"/>
      <c r="N32" s="280"/>
      <c r="O32" s="85"/>
      <c r="P32" s="274"/>
      <c r="Q32" s="84"/>
      <c r="R32" s="113"/>
      <c r="S32" s="352"/>
      <c r="T32" s="374"/>
      <c r="U32" s="388"/>
      <c r="V32" s="388"/>
      <c r="W32" s="388"/>
      <c r="X32" s="389"/>
      <c r="Y32" s="390"/>
      <c r="Z32" s="390"/>
      <c r="AA32" s="386" t="s">
        <v>40</v>
      </c>
      <c r="AB32" s="387">
        <v>2.1</v>
      </c>
      <c r="AC32" s="258"/>
      <c r="AD32" s="391"/>
      <c r="AE32" s="258"/>
      <c r="AF32" s="284"/>
      <c r="AG32" s="306"/>
      <c r="AH32" s="258"/>
      <c r="AI32" s="258"/>
      <c r="AJ32" s="258"/>
      <c r="AK32" s="258"/>
    </row>
    <row r="33" spans="1:37" ht="14.25" customHeight="1" x14ac:dyDescent="0.2">
      <c r="A33" s="106"/>
      <c r="B33" s="332" t="s">
        <v>3</v>
      </c>
      <c r="C33" s="279"/>
      <c r="D33" s="279"/>
      <c r="E33" s="279"/>
      <c r="F33" s="322"/>
      <c r="G33" s="239"/>
      <c r="H33" s="337" t="s">
        <v>177</v>
      </c>
      <c r="I33" s="339">
        <v>28682.22</v>
      </c>
      <c r="J33" s="69"/>
      <c r="K33" s="74"/>
      <c r="L33" s="333" t="s">
        <v>206</v>
      </c>
      <c r="M33" s="263"/>
      <c r="N33" s="263"/>
      <c r="O33" s="311"/>
      <c r="P33" s="133"/>
      <c r="Q33" s="84"/>
      <c r="R33" s="107"/>
      <c r="S33" s="354"/>
      <c r="T33" s="374"/>
      <c r="U33" s="258"/>
      <c r="V33" s="392"/>
      <c r="W33" s="392"/>
      <c r="X33" s="393"/>
      <c r="Y33" s="259"/>
      <c r="Z33" s="259"/>
      <c r="AA33" s="353" t="s">
        <v>45</v>
      </c>
      <c r="AB33" s="387">
        <v>1.4</v>
      </c>
      <c r="AC33" s="258"/>
      <c r="AD33" s="391"/>
      <c r="AE33" s="258"/>
      <c r="AF33" s="284"/>
      <c r="AG33" s="285"/>
      <c r="AH33" s="258"/>
      <c r="AI33" s="258"/>
      <c r="AJ33" s="258"/>
      <c r="AK33" s="258"/>
    </row>
    <row r="34" spans="1:37" ht="14.25" customHeight="1" x14ac:dyDescent="0.2">
      <c r="A34" s="106"/>
      <c r="B34" s="74"/>
      <c r="C34" s="75"/>
      <c r="D34" s="75"/>
      <c r="E34" s="75"/>
      <c r="F34" s="69"/>
      <c r="G34" s="239"/>
      <c r="H34" s="337" t="s">
        <v>178</v>
      </c>
      <c r="I34" s="339">
        <v>28683.14</v>
      </c>
      <c r="J34" s="69"/>
      <c r="K34" s="74"/>
      <c r="L34" s="334" t="s">
        <v>91</v>
      </c>
      <c r="M34" s="335"/>
      <c r="N34" s="335"/>
      <c r="O34" s="195"/>
      <c r="P34" s="69"/>
      <c r="Q34" s="69"/>
      <c r="R34" s="107"/>
      <c r="S34" s="352"/>
      <c r="T34" s="394"/>
      <c r="U34" s="258"/>
      <c r="V34" s="392"/>
      <c r="W34" s="392"/>
      <c r="X34" s="393"/>
      <c r="Y34" s="259"/>
      <c r="Z34" s="259"/>
      <c r="AA34" s="353" t="s">
        <v>76</v>
      </c>
      <c r="AB34" s="387">
        <v>3.1</v>
      </c>
      <c r="AC34" s="258"/>
      <c r="AD34" s="391"/>
      <c r="AE34" s="258"/>
      <c r="AF34" s="284"/>
      <c r="AG34" s="285"/>
      <c r="AH34" s="258"/>
      <c r="AI34" s="258"/>
      <c r="AJ34" s="258"/>
      <c r="AK34" s="258"/>
    </row>
    <row r="35" spans="1:37" x14ac:dyDescent="0.2">
      <c r="A35" s="106"/>
      <c r="B35" s="74"/>
      <c r="C35" s="75"/>
      <c r="D35" s="75"/>
      <c r="E35" s="75"/>
      <c r="F35" s="69"/>
      <c r="G35" s="239"/>
      <c r="H35" s="337" t="s">
        <v>179</v>
      </c>
      <c r="I35" s="339">
        <v>28684.07</v>
      </c>
      <c r="J35" s="69"/>
      <c r="K35" s="74"/>
      <c r="L35" s="184"/>
      <c r="M35" s="184"/>
      <c r="N35" s="276" t="s">
        <v>144</v>
      </c>
      <c r="O35" s="276" t="s">
        <v>58</v>
      </c>
      <c r="P35" s="275"/>
      <c r="Q35" s="134"/>
      <c r="R35" s="107"/>
      <c r="S35" s="355"/>
      <c r="T35" s="258"/>
      <c r="U35" s="395"/>
      <c r="V35" s="395"/>
      <c r="W35" s="396"/>
      <c r="X35" s="258"/>
      <c r="Y35" s="259"/>
      <c r="Z35" s="259"/>
      <c r="AA35" s="353" t="s">
        <v>44</v>
      </c>
      <c r="AB35" s="387">
        <v>3.8</v>
      </c>
      <c r="AC35" s="259"/>
      <c r="AD35" s="259"/>
      <c r="AE35" s="259"/>
      <c r="AF35" s="303"/>
      <c r="AG35" s="303"/>
      <c r="AH35" s="259"/>
      <c r="AI35" s="258"/>
      <c r="AJ35" s="258"/>
      <c r="AK35" s="258"/>
    </row>
    <row r="36" spans="1:37" ht="12.75" customHeight="1" x14ac:dyDescent="0.2">
      <c r="A36" s="106"/>
      <c r="B36" s="74"/>
      <c r="C36" s="75"/>
      <c r="D36" s="75"/>
      <c r="E36" s="75"/>
      <c r="F36" s="69"/>
      <c r="G36" s="239"/>
      <c r="H36" s="337" t="s">
        <v>180</v>
      </c>
      <c r="I36" s="339">
        <v>28684.99</v>
      </c>
      <c r="J36" s="69"/>
      <c r="K36" s="74"/>
      <c r="L36" s="184" t="s">
        <v>87</v>
      </c>
      <c r="M36" s="270" t="s">
        <v>90</v>
      </c>
      <c r="N36" s="336">
        <v>8139.2941454008342</v>
      </c>
      <c r="O36" s="277">
        <v>-15.395978339958873</v>
      </c>
      <c r="P36" s="275"/>
      <c r="Q36" s="134"/>
      <c r="R36" s="107"/>
      <c r="S36" s="355"/>
      <c r="T36" s="258"/>
      <c r="U36" s="395"/>
      <c r="V36" s="395"/>
      <c r="W36" s="396"/>
      <c r="X36" s="258"/>
      <c r="Y36" s="259"/>
      <c r="Z36" s="259"/>
      <c r="AA36" s="353" t="s">
        <v>46</v>
      </c>
      <c r="AB36" s="387">
        <v>3.3</v>
      </c>
      <c r="AC36" s="259"/>
      <c r="AD36" s="259"/>
      <c r="AE36" s="259"/>
      <c r="AF36" s="303"/>
      <c r="AG36" s="303"/>
      <c r="AH36" s="259"/>
      <c r="AI36" s="258"/>
      <c r="AJ36" s="258"/>
      <c r="AK36" s="258"/>
    </row>
    <row r="37" spans="1:37" ht="12.75" customHeight="1" x14ac:dyDescent="0.2">
      <c r="A37" s="106"/>
      <c r="B37" s="74"/>
      <c r="C37" s="75"/>
      <c r="D37" s="75"/>
      <c r="E37" s="75"/>
      <c r="F37" s="69"/>
      <c r="G37" s="239"/>
      <c r="H37" s="337" t="s">
        <v>181</v>
      </c>
      <c r="I37" s="339">
        <v>28685.919999999998</v>
      </c>
      <c r="J37" s="69"/>
      <c r="K37" s="74"/>
      <c r="L37" s="184"/>
      <c r="M37" s="270" t="s">
        <v>86</v>
      </c>
      <c r="N37" s="336">
        <v>7142.3878707228887</v>
      </c>
      <c r="O37" s="277">
        <v>-19.951789141560909</v>
      </c>
      <c r="P37" s="275"/>
      <c r="Q37" s="134"/>
      <c r="R37" s="107"/>
      <c r="S37" s="355"/>
      <c r="T37" s="397"/>
      <c r="U37" s="398"/>
      <c r="V37" s="398"/>
      <c r="W37" s="398"/>
      <c r="X37" s="258"/>
      <c r="Y37" s="259"/>
      <c r="Z37" s="259"/>
      <c r="AA37" s="353" t="s">
        <v>47</v>
      </c>
      <c r="AB37" s="387">
        <v>-3.4</v>
      </c>
      <c r="AC37" s="259"/>
      <c r="AD37" s="259"/>
      <c r="AE37" s="259"/>
      <c r="AF37" s="303"/>
      <c r="AG37" s="303"/>
      <c r="AH37" s="259"/>
      <c r="AI37" s="258"/>
      <c r="AJ37" s="258"/>
      <c r="AK37" s="258"/>
    </row>
    <row r="38" spans="1:37" ht="12.75" customHeight="1" x14ac:dyDescent="0.2">
      <c r="A38" s="106"/>
      <c r="B38" s="74"/>
      <c r="C38" s="75"/>
      <c r="D38" s="75"/>
      <c r="E38" s="75"/>
      <c r="F38" s="69"/>
      <c r="G38" s="239"/>
      <c r="H38" s="337" t="s">
        <v>182</v>
      </c>
      <c r="I38" s="339">
        <v>28686.84</v>
      </c>
      <c r="J38" s="69"/>
      <c r="K38" s="74"/>
      <c r="L38" s="184"/>
      <c r="M38" s="271" t="s">
        <v>140</v>
      </c>
      <c r="N38" s="336">
        <v>996.90627467794513</v>
      </c>
      <c r="O38" s="277">
        <v>42.853952249630822</v>
      </c>
      <c r="P38" s="275"/>
      <c r="Q38" s="134"/>
      <c r="R38" s="107"/>
      <c r="S38" s="355"/>
      <c r="T38" s="367"/>
      <c r="U38" s="399"/>
      <c r="V38" s="399"/>
      <c r="W38" s="399"/>
      <c r="X38" s="258"/>
      <c r="Y38" s="259"/>
      <c r="Z38" s="259"/>
      <c r="AA38" s="349" t="s">
        <v>49</v>
      </c>
      <c r="AB38" s="349">
        <v>-4</v>
      </c>
      <c r="AC38" s="259"/>
      <c r="AD38" s="259"/>
      <c r="AE38" s="259"/>
      <c r="AF38" s="303"/>
      <c r="AG38" s="303"/>
      <c r="AH38" s="259"/>
      <c r="AI38" s="258"/>
      <c r="AJ38" s="258"/>
      <c r="AK38" s="258"/>
    </row>
    <row r="39" spans="1:37" ht="12.75" customHeight="1" x14ac:dyDescent="0.2">
      <c r="A39" s="106"/>
      <c r="B39" s="74"/>
      <c r="C39" s="75"/>
      <c r="D39" s="75"/>
      <c r="E39" s="75"/>
      <c r="F39" s="69"/>
      <c r="G39" s="239"/>
      <c r="H39" s="337" t="s">
        <v>183</v>
      </c>
      <c r="I39" s="339">
        <v>28687.77</v>
      </c>
      <c r="J39" s="69"/>
      <c r="K39" s="74"/>
      <c r="L39" s="184"/>
      <c r="M39" s="268" t="s">
        <v>141</v>
      </c>
      <c r="N39" s="277">
        <v>12.248067914356604</v>
      </c>
      <c r="O39" s="269"/>
      <c r="P39" s="275"/>
      <c r="Q39" s="134"/>
      <c r="R39" s="107"/>
      <c r="S39" s="355"/>
      <c r="T39" s="367"/>
      <c r="U39" s="399"/>
      <c r="V39" s="399"/>
      <c r="W39" s="399"/>
      <c r="X39" s="258"/>
      <c r="Y39" s="259"/>
      <c r="Z39" s="259"/>
      <c r="AA39" s="349" t="s">
        <v>50</v>
      </c>
      <c r="AB39" s="386">
        <v>0.8</v>
      </c>
      <c r="AC39" s="259"/>
      <c r="AD39" s="259"/>
      <c r="AE39" s="259"/>
      <c r="AF39" s="303"/>
      <c r="AG39" s="303"/>
      <c r="AH39" s="259"/>
      <c r="AI39" s="258"/>
      <c r="AJ39" s="258"/>
      <c r="AK39" s="258"/>
    </row>
    <row r="40" spans="1:37" ht="12.75" customHeight="1" x14ac:dyDescent="0.2">
      <c r="A40" s="106"/>
      <c r="B40" s="74"/>
      <c r="C40" s="75"/>
      <c r="D40" s="75"/>
      <c r="E40" s="75"/>
      <c r="F40" s="69"/>
      <c r="G40" s="1"/>
      <c r="H40" s="249"/>
      <c r="I40" s="250"/>
      <c r="J40" s="69"/>
      <c r="K40" s="74"/>
      <c r="L40" s="184"/>
      <c r="M40" s="266"/>
      <c r="N40" s="263"/>
      <c r="O40" s="269"/>
      <c r="P40" s="275"/>
      <c r="Q40" s="134"/>
      <c r="R40" s="107"/>
      <c r="S40" s="355"/>
      <c r="T40" s="367"/>
      <c r="U40" s="399"/>
      <c r="V40" s="399"/>
      <c r="W40" s="399"/>
      <c r="X40" s="258"/>
      <c r="Y40" s="259"/>
      <c r="Z40" s="259"/>
      <c r="AA40" s="349" t="s">
        <v>139</v>
      </c>
      <c r="AB40" s="386">
        <v>1.2852558788988699</v>
      </c>
      <c r="AC40" s="259"/>
      <c r="AD40" s="259"/>
      <c r="AE40" s="259"/>
      <c r="AF40" s="303"/>
      <c r="AG40" s="303"/>
      <c r="AH40" s="259"/>
      <c r="AI40" s="258"/>
      <c r="AJ40" s="258"/>
      <c r="AK40" s="258"/>
    </row>
    <row r="41" spans="1:37" ht="12.75" customHeight="1" x14ac:dyDescent="0.2">
      <c r="A41" s="106"/>
      <c r="B41" s="74"/>
      <c r="C41" s="75"/>
      <c r="D41" s="75"/>
      <c r="E41" s="75"/>
      <c r="F41" s="69"/>
      <c r="G41" s="1"/>
      <c r="H41" s="251"/>
      <c r="I41" s="251"/>
      <c r="J41" s="69"/>
      <c r="K41" s="74"/>
      <c r="L41" s="184"/>
      <c r="M41" s="184"/>
      <c r="N41" s="263"/>
      <c r="O41" s="277"/>
      <c r="P41" s="275"/>
      <c r="Q41" s="134"/>
      <c r="R41" s="107"/>
      <c r="S41" s="355"/>
      <c r="T41" s="258"/>
      <c r="U41" s="353"/>
      <c r="V41" s="353"/>
      <c r="W41" s="353"/>
      <c r="X41" s="258"/>
      <c r="Y41" s="171"/>
      <c r="Z41" s="171"/>
      <c r="AA41" s="386" t="s">
        <v>107</v>
      </c>
      <c r="AB41" s="358">
        <v>3.32785642495559</v>
      </c>
      <c r="AC41" s="258"/>
      <c r="AD41" s="258"/>
      <c r="AE41" s="258"/>
      <c r="AF41" s="285"/>
      <c r="AG41" s="285"/>
      <c r="AH41" s="258"/>
      <c r="AI41" s="258"/>
      <c r="AJ41" s="258"/>
      <c r="AK41" s="258"/>
    </row>
    <row r="42" spans="1:37" ht="12" customHeight="1" x14ac:dyDescent="0.2">
      <c r="A42" s="106"/>
      <c r="B42" s="74"/>
      <c r="C42" s="75"/>
      <c r="D42" s="75"/>
      <c r="E42" s="75"/>
      <c r="F42" s="69"/>
      <c r="G42" s="1"/>
      <c r="H42" s="251"/>
      <c r="I42" s="251"/>
      <c r="J42" s="69"/>
      <c r="K42" s="74"/>
      <c r="L42" s="184" t="s">
        <v>142</v>
      </c>
      <c r="M42" s="269" t="s">
        <v>86</v>
      </c>
      <c r="N42" s="336">
        <v>1330.289949057661</v>
      </c>
      <c r="O42" s="277">
        <v>-23.990419714741037</v>
      </c>
      <c r="P42" s="275"/>
      <c r="Q42" s="134"/>
      <c r="R42" s="107"/>
      <c r="S42" s="355"/>
      <c r="T42" s="353"/>
      <c r="U42" s="400"/>
      <c r="V42" s="400"/>
      <c r="W42" s="400"/>
      <c r="X42" s="258"/>
      <c r="Y42" s="259"/>
      <c r="Z42" s="259"/>
      <c r="AA42" s="349" t="s">
        <v>51</v>
      </c>
      <c r="AB42" s="358">
        <v>-3.0807015813819301</v>
      </c>
      <c r="AC42" s="259"/>
      <c r="AD42" s="259"/>
      <c r="AE42" s="259"/>
      <c r="AF42" s="303"/>
      <c r="AG42" s="303"/>
      <c r="AH42" s="259"/>
      <c r="AI42" s="258"/>
      <c r="AJ42" s="258"/>
      <c r="AK42" s="258"/>
    </row>
    <row r="43" spans="1:37" ht="13.5" customHeight="1" x14ac:dyDescent="0.2">
      <c r="A43" s="106"/>
      <c r="B43" s="74"/>
      <c r="C43" s="75"/>
      <c r="D43" s="75"/>
      <c r="E43" s="75"/>
      <c r="F43" s="69"/>
      <c r="G43" s="1"/>
      <c r="H43" s="249"/>
      <c r="I43" s="146"/>
      <c r="J43" s="69"/>
      <c r="K43" s="74"/>
      <c r="L43" s="272"/>
      <c r="M43" s="267" t="s">
        <v>143</v>
      </c>
      <c r="N43" s="292">
        <f>+N42/N37</f>
        <v>0.18625282932485449</v>
      </c>
      <c r="O43" s="277"/>
      <c r="P43" s="275"/>
      <c r="Q43" s="134"/>
      <c r="R43" s="107"/>
      <c r="S43" s="355"/>
      <c r="T43" s="401"/>
      <c r="U43" s="402"/>
      <c r="V43" s="402"/>
      <c r="W43" s="402"/>
      <c r="X43" s="258"/>
      <c r="Y43" s="259"/>
      <c r="Z43" s="259"/>
      <c r="AA43" s="386" t="s">
        <v>53</v>
      </c>
      <c r="AB43" s="358">
        <v>-14.097032030757999</v>
      </c>
      <c r="AC43" s="259"/>
      <c r="AD43" s="259"/>
      <c r="AE43" s="259"/>
      <c r="AF43" s="303"/>
      <c r="AG43" s="303"/>
      <c r="AH43" s="259"/>
      <c r="AI43" s="258"/>
      <c r="AJ43" s="258"/>
      <c r="AK43" s="258"/>
    </row>
    <row r="44" spans="1:37" ht="10.5" customHeight="1" x14ac:dyDescent="0.2">
      <c r="A44" s="106"/>
      <c r="B44" s="74"/>
      <c r="C44" s="75"/>
      <c r="D44" s="75"/>
      <c r="E44" s="75"/>
      <c r="F44" s="69"/>
      <c r="G44" s="1"/>
      <c r="H44" s="3"/>
      <c r="I44" s="71"/>
      <c r="J44" s="70"/>
      <c r="K44" s="74"/>
      <c r="L44" s="272"/>
      <c r="M44" s="269"/>
      <c r="N44" s="263"/>
      <c r="O44" s="277"/>
      <c r="P44" s="275"/>
      <c r="Q44" s="134"/>
      <c r="R44" s="107"/>
      <c r="S44" s="355"/>
      <c r="T44" s="401"/>
      <c r="U44" s="400"/>
      <c r="V44" s="400"/>
      <c r="W44" s="400"/>
      <c r="X44" s="397"/>
      <c r="Y44" s="258"/>
      <c r="Z44" s="258"/>
      <c r="AA44" s="386" t="s">
        <v>40</v>
      </c>
      <c r="AB44" s="358">
        <v>-15.3189866892843</v>
      </c>
      <c r="AC44" s="259"/>
      <c r="AD44" s="259"/>
      <c r="AE44" s="259"/>
      <c r="AF44" s="303"/>
      <c r="AG44" s="303"/>
      <c r="AH44" s="259"/>
      <c r="AI44" s="259"/>
      <c r="AJ44" s="259"/>
      <c r="AK44" s="258"/>
    </row>
    <row r="45" spans="1:37" ht="12" customHeight="1" x14ac:dyDescent="0.2">
      <c r="A45" s="106"/>
      <c r="B45" s="74"/>
      <c r="C45" s="75"/>
      <c r="D45" s="75"/>
      <c r="E45" s="75"/>
      <c r="F45" s="69"/>
      <c r="G45" s="1"/>
      <c r="H45" s="3"/>
      <c r="I45" s="71"/>
      <c r="J45" s="70"/>
      <c r="K45" s="74"/>
      <c r="L45" s="271" t="s">
        <v>119</v>
      </c>
      <c r="M45" s="269" t="s">
        <v>86</v>
      </c>
      <c r="N45" s="336">
        <v>227.81735922081251</v>
      </c>
      <c r="O45" s="277">
        <v>-48.485639571581906</v>
      </c>
      <c r="P45" s="275"/>
      <c r="Q45" s="134"/>
      <c r="R45" s="107"/>
      <c r="S45" s="355"/>
      <c r="T45" s="367"/>
      <c r="U45" s="400"/>
      <c r="V45" s="400"/>
      <c r="W45" s="400"/>
      <c r="X45" s="258"/>
      <c r="Y45" s="258"/>
      <c r="Z45" s="258"/>
      <c r="AA45" s="353" t="s">
        <v>45</v>
      </c>
      <c r="AB45" s="358">
        <v>-12.4415130403014</v>
      </c>
      <c r="AC45" s="259"/>
      <c r="AD45" s="259"/>
      <c r="AE45" s="259"/>
      <c r="AF45" s="303"/>
      <c r="AG45" s="303"/>
      <c r="AH45" s="259"/>
      <c r="AI45" s="259"/>
      <c r="AJ45" s="259"/>
      <c r="AK45" s="258"/>
    </row>
    <row r="46" spans="1:37" ht="12" customHeight="1" x14ac:dyDescent="0.2">
      <c r="A46" s="106"/>
      <c r="B46" s="74"/>
      <c r="C46" s="75"/>
      <c r="D46" s="75"/>
      <c r="E46" s="75"/>
      <c r="F46" s="69"/>
      <c r="G46" s="1"/>
      <c r="H46" s="75"/>
      <c r="I46" s="75"/>
      <c r="J46" s="70"/>
      <c r="K46" s="74"/>
      <c r="L46" s="184" t="s">
        <v>120</v>
      </c>
      <c r="M46" s="267" t="s">
        <v>143</v>
      </c>
      <c r="N46" s="292">
        <f>+N45/N37</f>
        <v>3.1896525832019101E-2</v>
      </c>
      <c r="O46" s="267"/>
      <c r="P46" s="275"/>
      <c r="Q46" s="134"/>
      <c r="R46" s="107"/>
      <c r="S46" s="355"/>
      <c r="T46" s="367"/>
      <c r="U46" s="400"/>
      <c r="V46" s="402"/>
      <c r="W46" s="402"/>
      <c r="X46" s="258"/>
      <c r="Y46" s="258"/>
      <c r="Z46" s="258"/>
      <c r="AC46" s="259"/>
      <c r="AD46" s="259"/>
      <c r="AE46" s="259"/>
      <c r="AF46" s="303"/>
      <c r="AG46" s="303"/>
      <c r="AH46" s="259"/>
      <c r="AI46" s="259"/>
      <c r="AJ46" s="259"/>
      <c r="AK46" s="258"/>
    </row>
    <row r="47" spans="1:37" ht="6.75" customHeight="1" x14ac:dyDescent="0.2">
      <c r="A47" s="106"/>
      <c r="B47" s="74"/>
      <c r="C47" s="75"/>
      <c r="D47" s="75"/>
      <c r="E47" s="75"/>
      <c r="F47" s="69"/>
      <c r="G47" s="1"/>
      <c r="H47" s="75"/>
      <c r="I47" s="75"/>
      <c r="J47" s="70"/>
      <c r="K47" s="74"/>
      <c r="L47" s="184"/>
      <c r="M47" s="184"/>
      <c r="N47" s="131"/>
      <c r="O47" s="184"/>
      <c r="P47" s="275"/>
      <c r="Q47" s="134"/>
      <c r="R47" s="107"/>
      <c r="S47" s="355"/>
      <c r="T47" s="258"/>
      <c r="U47" s="258"/>
      <c r="V47" s="258"/>
      <c r="W47" s="258"/>
      <c r="X47" s="397"/>
      <c r="Y47" s="258"/>
      <c r="Z47" s="258"/>
      <c r="AC47" s="259"/>
      <c r="AD47" s="259"/>
      <c r="AE47" s="259"/>
      <c r="AF47" s="303"/>
      <c r="AG47" s="303"/>
      <c r="AH47" s="259"/>
      <c r="AI47" s="259"/>
      <c r="AJ47" s="259"/>
      <c r="AK47" s="258"/>
    </row>
    <row r="48" spans="1:37" ht="6.75" customHeight="1" x14ac:dyDescent="0.2">
      <c r="A48" s="106"/>
      <c r="B48" s="74"/>
      <c r="C48" s="75"/>
      <c r="D48" s="75"/>
      <c r="E48" s="75"/>
      <c r="F48" s="69"/>
      <c r="G48" s="1"/>
      <c r="H48" s="75"/>
      <c r="I48" s="75"/>
      <c r="J48" s="70"/>
      <c r="K48" s="74"/>
      <c r="L48" s="195"/>
      <c r="M48" s="195"/>
      <c r="N48" s="195"/>
      <c r="O48" s="195"/>
      <c r="P48" s="69"/>
      <c r="Q48" s="134"/>
      <c r="R48" s="107"/>
      <c r="S48" s="355"/>
      <c r="T48" s="353"/>
      <c r="U48" s="353"/>
      <c r="V48" s="353"/>
      <c r="W48" s="353"/>
      <c r="X48" s="258"/>
      <c r="Y48" s="258"/>
      <c r="Z48" s="258"/>
      <c r="AC48" s="349"/>
      <c r="AD48" s="349"/>
      <c r="AE48" s="349"/>
      <c r="AF48" s="282"/>
      <c r="AG48" s="303"/>
      <c r="AH48" s="259"/>
      <c r="AI48" s="259"/>
      <c r="AJ48" s="259"/>
      <c r="AK48" s="258"/>
    </row>
    <row r="49" spans="1:37" ht="11.25" customHeight="1" x14ac:dyDescent="0.2">
      <c r="A49" s="106"/>
      <c r="B49" s="74"/>
      <c r="C49" s="75"/>
      <c r="D49" s="75"/>
      <c r="E49" s="75"/>
      <c r="F49" s="69"/>
      <c r="G49" s="1"/>
      <c r="H49" s="75"/>
      <c r="I49" s="75"/>
      <c r="J49" s="70"/>
      <c r="K49" s="74"/>
      <c r="L49" s="185"/>
      <c r="M49" s="185"/>
      <c r="N49" s="185"/>
      <c r="O49" s="185"/>
      <c r="P49" s="69"/>
      <c r="Q49" s="69"/>
      <c r="R49" s="107"/>
      <c r="S49" s="355"/>
      <c r="T49" s="401"/>
      <c r="U49" s="397"/>
      <c r="V49" s="397"/>
      <c r="W49" s="397"/>
      <c r="X49" s="258"/>
      <c r="Y49" s="258"/>
      <c r="Z49" s="258"/>
      <c r="AC49" s="259"/>
      <c r="AD49" s="259"/>
      <c r="AE49" s="259"/>
      <c r="AF49" s="303"/>
      <c r="AG49" s="303"/>
      <c r="AH49" s="259"/>
      <c r="AI49" s="259"/>
      <c r="AJ49" s="259"/>
      <c r="AK49" s="258"/>
    </row>
    <row r="50" spans="1:37" ht="9" customHeight="1" x14ac:dyDescent="0.2">
      <c r="A50" s="106"/>
      <c r="B50" s="74"/>
      <c r="C50" s="75"/>
      <c r="D50" s="75"/>
      <c r="E50" s="75"/>
      <c r="F50" s="69"/>
      <c r="G50" s="1"/>
      <c r="H50" s="75"/>
      <c r="I50" s="75"/>
      <c r="J50" s="70"/>
      <c r="K50" s="74"/>
      <c r="L50" s="4"/>
      <c r="M50" s="4"/>
      <c r="N50" s="4"/>
      <c r="O50" s="4"/>
      <c r="P50" s="69"/>
      <c r="Q50" s="69"/>
      <c r="R50" s="107"/>
      <c r="S50" s="355"/>
      <c r="T50" s="401"/>
      <c r="U50" s="401"/>
      <c r="V50" s="401"/>
      <c r="W50" s="401"/>
      <c r="X50" s="258"/>
      <c r="Y50" s="258"/>
      <c r="Z50" s="258"/>
      <c r="AC50" s="259"/>
      <c r="AD50" s="259"/>
      <c r="AE50" s="259"/>
      <c r="AF50" s="303"/>
      <c r="AG50" s="303"/>
      <c r="AH50" s="259"/>
      <c r="AI50" s="259"/>
      <c r="AJ50" s="259"/>
      <c r="AK50" s="258"/>
    </row>
    <row r="51" spans="1:37" ht="12" customHeight="1" x14ac:dyDescent="0.2">
      <c r="A51" s="106"/>
      <c r="B51" s="72" t="s">
        <v>84</v>
      </c>
      <c r="C51" s="73"/>
      <c r="D51" s="73"/>
      <c r="E51" s="73"/>
      <c r="F51" s="76"/>
      <c r="G51" s="138" t="s">
        <v>48</v>
      </c>
      <c r="H51" s="89"/>
      <c r="I51" s="89"/>
      <c r="J51" s="90"/>
      <c r="K51" s="86"/>
      <c r="L51" s="180" t="s">
        <v>121</v>
      </c>
      <c r="M51" s="87"/>
      <c r="N51" s="88"/>
      <c r="O51" s="73"/>
      <c r="P51" s="76"/>
      <c r="Q51" s="76"/>
      <c r="R51" s="107"/>
      <c r="S51" s="355"/>
      <c r="T51" s="367"/>
      <c r="U51" s="401"/>
      <c r="V51" s="403"/>
      <c r="W51" s="258"/>
      <c r="X51" s="258"/>
      <c r="Y51" s="258"/>
      <c r="Z51" s="258"/>
      <c r="AC51" s="259"/>
      <c r="AD51" s="259"/>
      <c r="AE51" s="259"/>
      <c r="AF51" s="303"/>
      <c r="AG51" s="303"/>
      <c r="AH51" s="259"/>
      <c r="AI51" s="259"/>
      <c r="AJ51" s="259"/>
      <c r="AK51" s="258"/>
    </row>
    <row r="52" spans="1:37" ht="5.25" customHeight="1" x14ac:dyDescent="0.2">
      <c r="A52" s="106"/>
      <c r="B52" s="75"/>
      <c r="C52" s="75"/>
      <c r="D52" s="75"/>
      <c r="E52" s="75"/>
      <c r="F52" s="75"/>
      <c r="G52" s="3"/>
      <c r="H52" s="93"/>
      <c r="I52" s="93"/>
      <c r="J52" s="132"/>
      <c r="K52" s="132"/>
      <c r="L52" s="3"/>
      <c r="M52" s="4"/>
      <c r="N52" s="13"/>
      <c r="O52" s="75"/>
      <c r="P52" s="75"/>
      <c r="Q52" s="75"/>
      <c r="R52" s="107"/>
      <c r="S52" s="352"/>
      <c r="T52" s="258"/>
      <c r="U52" s="258"/>
      <c r="V52" s="258"/>
      <c r="W52" s="258"/>
      <c r="X52" s="258"/>
      <c r="Y52" s="258"/>
      <c r="Z52" s="258"/>
      <c r="AC52" s="258"/>
      <c r="AD52" s="391"/>
      <c r="AE52" s="258"/>
      <c r="AF52" s="302"/>
      <c r="AG52" s="285"/>
      <c r="AH52" s="258"/>
      <c r="AI52" s="258"/>
      <c r="AJ52" s="258"/>
      <c r="AK52" s="258"/>
    </row>
    <row r="53" spans="1:37" ht="15.75" x14ac:dyDescent="0.25">
      <c r="A53" s="106"/>
      <c r="B53" s="438" t="s">
        <v>43</v>
      </c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107"/>
      <c r="S53" s="352"/>
      <c r="T53" s="258"/>
      <c r="U53" s="258"/>
      <c r="V53" s="258"/>
      <c r="W53" s="258"/>
      <c r="X53" s="258"/>
      <c r="Y53" s="258"/>
      <c r="Z53" s="258"/>
      <c r="AC53" s="258"/>
      <c r="AD53" s="391"/>
      <c r="AE53" s="258"/>
      <c r="AF53" s="302"/>
      <c r="AG53" s="285"/>
      <c r="AH53" s="258"/>
      <c r="AI53" s="258"/>
      <c r="AJ53" s="258"/>
      <c r="AK53" s="258"/>
    </row>
    <row r="54" spans="1:37" x14ac:dyDescent="0.2">
      <c r="A54" s="106"/>
      <c r="B54" s="66"/>
      <c r="C54" s="66"/>
      <c r="D54" s="66"/>
      <c r="E54" s="66"/>
      <c r="F54" s="66"/>
      <c r="G54" s="66"/>
      <c r="H54" s="66"/>
      <c r="I54" s="66"/>
      <c r="L54" s="67"/>
      <c r="M54" s="67"/>
      <c r="N54" s="67"/>
      <c r="O54" s="67"/>
      <c r="P54" s="67"/>
      <c r="Q54" s="67"/>
      <c r="R54" s="107"/>
      <c r="S54" s="352"/>
      <c r="T54" s="258"/>
      <c r="U54" s="258"/>
      <c r="V54" s="258"/>
      <c r="W54" s="258"/>
      <c r="X54" s="258"/>
      <c r="Y54" s="258"/>
      <c r="Z54" s="258"/>
      <c r="AC54" s="258"/>
      <c r="AD54" s="391"/>
      <c r="AE54" s="258"/>
      <c r="AF54" s="285"/>
      <c r="AG54" s="285"/>
      <c r="AH54" s="258"/>
      <c r="AI54" s="258"/>
      <c r="AJ54" s="258"/>
      <c r="AK54" s="258"/>
    </row>
    <row r="55" spans="1:37" x14ac:dyDescent="0.2">
      <c r="A55" s="106"/>
      <c r="B55" s="421" t="s">
        <v>64</v>
      </c>
      <c r="C55" s="461" t="s">
        <v>59</v>
      </c>
      <c r="D55" s="439" t="s">
        <v>14</v>
      </c>
      <c r="E55" s="455" t="s">
        <v>132</v>
      </c>
      <c r="F55" s="456"/>
      <c r="G55" s="456"/>
      <c r="H55" s="457"/>
      <c r="I55" s="427" t="s">
        <v>16</v>
      </c>
      <c r="J55" s="428"/>
      <c r="K55" s="428"/>
      <c r="L55" s="429"/>
      <c r="M55" s="441" t="s">
        <v>69</v>
      </c>
      <c r="N55" s="442"/>
      <c r="O55" s="441" t="s">
        <v>73</v>
      </c>
      <c r="P55" s="442"/>
      <c r="Q55" s="67"/>
      <c r="R55" s="107"/>
      <c r="S55" s="352"/>
      <c r="T55" s="258"/>
      <c r="U55" s="258"/>
      <c r="V55" s="258"/>
      <c r="W55" s="258"/>
      <c r="X55" s="258"/>
      <c r="Y55" s="258"/>
      <c r="Z55" s="258"/>
      <c r="AC55" s="258"/>
      <c r="AD55" s="391"/>
      <c r="AE55" s="258"/>
      <c r="AF55" s="285"/>
      <c r="AG55" s="285"/>
      <c r="AH55" s="258"/>
      <c r="AI55" s="258"/>
      <c r="AJ55" s="258"/>
      <c r="AK55" s="258"/>
    </row>
    <row r="56" spans="1:37" x14ac:dyDescent="0.2">
      <c r="A56" s="106"/>
      <c r="B56" s="422"/>
      <c r="C56" s="462"/>
      <c r="D56" s="440"/>
      <c r="E56" s="458"/>
      <c r="F56" s="459"/>
      <c r="G56" s="459"/>
      <c r="H56" s="460"/>
      <c r="I56" s="77" t="s">
        <v>17</v>
      </c>
      <c r="J56" s="427" t="s">
        <v>18</v>
      </c>
      <c r="K56" s="428"/>
      <c r="L56" s="429"/>
      <c r="M56" s="443"/>
      <c r="N56" s="444"/>
      <c r="O56" s="443"/>
      <c r="P56" s="444"/>
      <c r="Q56" s="67"/>
      <c r="R56" s="114"/>
      <c r="S56" s="352"/>
      <c r="T56" s="404"/>
      <c r="U56" s="404"/>
      <c r="V56" s="404"/>
      <c r="W56" s="404"/>
      <c r="X56" s="404"/>
      <c r="Y56" s="404"/>
      <c r="Z56" s="404"/>
      <c r="AC56" s="258"/>
      <c r="AD56" s="391"/>
      <c r="AE56" s="258"/>
      <c r="AF56" s="285"/>
      <c r="AG56" s="285"/>
      <c r="AH56" s="258"/>
      <c r="AI56" s="258"/>
      <c r="AJ56" s="258"/>
      <c r="AK56" s="258"/>
    </row>
    <row r="57" spans="1:37" ht="33" customHeight="1" x14ac:dyDescent="0.2">
      <c r="A57" s="106"/>
      <c r="B57" s="423"/>
      <c r="C57" s="95" t="s">
        <v>60</v>
      </c>
      <c r="D57" s="95" t="s">
        <v>60</v>
      </c>
      <c r="E57" s="81" t="s">
        <v>15</v>
      </c>
      <c r="F57" s="453" t="s">
        <v>74</v>
      </c>
      <c r="G57" s="454"/>
      <c r="H57" s="97" t="s">
        <v>58</v>
      </c>
      <c r="I57" s="416" t="s">
        <v>68</v>
      </c>
      <c r="J57" s="417"/>
      <c r="K57" s="417"/>
      <c r="L57" s="418"/>
      <c r="M57" s="94" t="s">
        <v>88</v>
      </c>
      <c r="N57" s="94" t="s">
        <v>89</v>
      </c>
      <c r="O57" s="94" t="s">
        <v>88</v>
      </c>
      <c r="P57" s="94" t="s">
        <v>57</v>
      </c>
      <c r="Q57" s="67"/>
      <c r="R57" s="115"/>
      <c r="S57" s="352"/>
      <c r="T57" s="405"/>
      <c r="U57" s="405"/>
      <c r="V57" s="405"/>
      <c r="W57" s="405"/>
      <c r="X57" s="405"/>
      <c r="Y57" s="405"/>
      <c r="Z57" s="405"/>
      <c r="AC57" s="258"/>
      <c r="AD57" s="391"/>
      <c r="AE57" s="258"/>
      <c r="AF57" s="285"/>
      <c r="AG57" s="285"/>
      <c r="AH57" s="258"/>
      <c r="AI57" s="258"/>
      <c r="AJ57" s="258"/>
      <c r="AK57" s="258"/>
    </row>
    <row r="58" spans="1:37" ht="9" customHeight="1" x14ac:dyDescent="0.2">
      <c r="A58" s="106"/>
      <c r="B58" s="78"/>
      <c r="C58" s="78"/>
      <c r="D58" s="78"/>
      <c r="E58" s="6"/>
      <c r="F58" s="6"/>
      <c r="G58" s="6"/>
      <c r="H58" s="3"/>
      <c r="I58" s="6"/>
      <c r="J58" s="6"/>
      <c r="L58" s="67"/>
      <c r="M58" s="67"/>
      <c r="N58" s="67"/>
      <c r="O58" s="67"/>
      <c r="P58" s="67"/>
      <c r="Q58" s="67"/>
      <c r="R58" s="106"/>
      <c r="S58" s="352"/>
      <c r="T58" s="171"/>
      <c r="U58" s="171"/>
      <c r="V58" s="171"/>
      <c r="W58" s="171"/>
      <c r="X58" s="171"/>
      <c r="Y58" s="171"/>
      <c r="Z58" s="171"/>
      <c r="AD58" s="379"/>
    </row>
    <row r="59" spans="1:37" hidden="1" x14ac:dyDescent="0.2">
      <c r="A59" s="106"/>
      <c r="B59" s="91" t="s">
        <v>93</v>
      </c>
      <c r="C59" s="92">
        <v>22811.8251612903</v>
      </c>
      <c r="D59" s="101">
        <v>40005</v>
      </c>
      <c r="E59" s="128">
        <v>98.88</v>
      </c>
      <c r="F59" s="127"/>
      <c r="G59" s="127" t="s">
        <v>37</v>
      </c>
      <c r="H59" s="7" t="s">
        <v>37</v>
      </c>
      <c r="I59" s="8">
        <v>472.67</v>
      </c>
      <c r="J59" s="80"/>
      <c r="K59" s="80"/>
      <c r="L59" s="92">
        <v>479.09</v>
      </c>
      <c r="M59" s="126">
        <v>0.75267727272727303</v>
      </c>
      <c r="N59" s="135">
        <v>628.04999999999995</v>
      </c>
      <c r="O59" s="8">
        <v>88.873636363636393</v>
      </c>
      <c r="P59" s="8">
        <v>5.3213636363636301</v>
      </c>
      <c r="Q59" s="79"/>
      <c r="R59" s="116"/>
      <c r="S59" s="352"/>
      <c r="T59" s="406"/>
      <c r="U59" s="406"/>
      <c r="V59" s="406"/>
      <c r="W59" s="406"/>
      <c r="X59" s="406"/>
      <c r="Y59" s="406"/>
      <c r="Z59" s="406"/>
      <c r="AA59" s="261"/>
      <c r="AB59" s="261"/>
      <c r="AD59" s="379"/>
    </row>
    <row r="60" spans="1:37" hidden="1" x14ac:dyDescent="0.2">
      <c r="A60" s="106"/>
      <c r="B60" s="66" t="s">
        <v>54</v>
      </c>
      <c r="C60" s="135">
        <v>22818.5889285714</v>
      </c>
      <c r="D60" s="101">
        <v>40005</v>
      </c>
      <c r="E60" s="128">
        <v>99</v>
      </c>
      <c r="F60" s="127"/>
      <c r="G60" s="127">
        <v>0.1</v>
      </c>
      <c r="H60" s="7" t="s">
        <v>37</v>
      </c>
      <c r="I60" s="8">
        <v>472.34</v>
      </c>
      <c r="J60" s="80"/>
      <c r="K60" s="80"/>
      <c r="L60" s="92">
        <v>472.73</v>
      </c>
      <c r="M60" s="126">
        <v>0.74804499999999996</v>
      </c>
      <c r="N60" s="135">
        <v>631.52350000000001</v>
      </c>
      <c r="O60" s="8">
        <v>93.016999999999996</v>
      </c>
      <c r="P60" s="8">
        <v>5.0789999999999997</v>
      </c>
      <c r="Q60" s="79"/>
      <c r="R60" s="116"/>
      <c r="S60" s="352"/>
      <c r="T60" s="406"/>
      <c r="U60" s="406"/>
      <c r="V60" s="406"/>
      <c r="W60" s="406"/>
      <c r="X60" s="406"/>
      <c r="Y60" s="406"/>
      <c r="Z60" s="406"/>
      <c r="AA60" s="261"/>
      <c r="AB60" s="261"/>
      <c r="AD60" s="379"/>
    </row>
    <row r="61" spans="1:37" hidden="1" x14ac:dyDescent="0.2">
      <c r="A61" s="106"/>
      <c r="B61" s="66" t="s">
        <v>51</v>
      </c>
      <c r="C61" s="92">
        <v>22857.279677419399</v>
      </c>
      <c r="D61" s="101">
        <v>40085</v>
      </c>
      <c r="E61" s="128">
        <v>99.55</v>
      </c>
      <c r="F61" s="127"/>
      <c r="G61" s="127">
        <v>0.6</v>
      </c>
      <c r="H61" s="7" t="s">
        <v>37</v>
      </c>
      <c r="I61" s="8">
        <v>472.48</v>
      </c>
      <c r="J61" s="80"/>
      <c r="K61" s="80"/>
      <c r="L61" s="92">
        <v>473.44</v>
      </c>
      <c r="M61" s="126">
        <v>0.77061999999999997</v>
      </c>
      <c r="N61" s="135">
        <v>613.14449999999999</v>
      </c>
      <c r="O61" s="8">
        <v>94.798000000000002</v>
      </c>
      <c r="P61" s="8">
        <v>4.9855</v>
      </c>
      <c r="Q61" s="79"/>
      <c r="R61" s="116"/>
      <c r="S61" s="352"/>
      <c r="T61" s="406"/>
      <c r="U61" s="406"/>
      <c r="V61" s="406"/>
      <c r="W61" s="406"/>
      <c r="X61" s="406"/>
      <c r="Y61" s="406"/>
      <c r="Z61" s="406"/>
      <c r="AA61" s="261"/>
      <c r="AB61" s="261"/>
      <c r="AD61" s="379"/>
    </row>
    <row r="62" spans="1:37" hidden="1" x14ac:dyDescent="0.2">
      <c r="A62" s="106"/>
      <c r="B62" s="66" t="s">
        <v>102</v>
      </c>
      <c r="C62" s="92">
        <v>22898.588</v>
      </c>
      <c r="D62" s="101">
        <v>40125</v>
      </c>
      <c r="E62" s="128">
        <v>99.37</v>
      </c>
      <c r="F62" s="127"/>
      <c r="G62" s="127">
        <v>-0.2</v>
      </c>
      <c r="H62" s="7" t="s">
        <v>37</v>
      </c>
      <c r="I62" s="7">
        <v>472.14</v>
      </c>
      <c r="J62" s="80"/>
      <c r="K62" s="80"/>
      <c r="L62" s="92">
        <v>472.61</v>
      </c>
      <c r="M62" s="126">
        <v>0.76859090909090899</v>
      </c>
      <c r="N62" s="135">
        <v>614.31954545454596</v>
      </c>
      <c r="O62" s="8">
        <v>97.6518181818182</v>
      </c>
      <c r="P62" s="8">
        <v>4.8377272727272702</v>
      </c>
      <c r="Q62" s="79"/>
      <c r="R62" s="116"/>
      <c r="S62" s="352"/>
      <c r="T62" s="406"/>
      <c r="U62" s="406"/>
      <c r="V62" s="406"/>
      <c r="W62" s="406"/>
      <c r="X62" s="406"/>
      <c r="Y62" s="406"/>
      <c r="Z62" s="406"/>
      <c r="AA62" s="261"/>
      <c r="AB62" s="261"/>
      <c r="AD62" s="379"/>
    </row>
    <row r="63" spans="1:37" hidden="1" x14ac:dyDescent="0.2">
      <c r="A63" s="106"/>
      <c r="B63" s="66" t="s">
        <v>40</v>
      </c>
      <c r="C63" s="92">
        <v>22933.6912903226</v>
      </c>
      <c r="D63" s="101">
        <v>40286</v>
      </c>
      <c r="E63" s="128">
        <v>99.32</v>
      </c>
      <c r="F63" s="127"/>
      <c r="G63" s="127">
        <v>-0.1</v>
      </c>
      <c r="H63" s="7" t="s">
        <v>37</v>
      </c>
      <c r="I63" s="7">
        <v>479.58</v>
      </c>
      <c r="J63" s="80"/>
      <c r="K63" s="80"/>
      <c r="L63" s="92">
        <v>472.05</v>
      </c>
      <c r="M63" s="126">
        <v>0.77055714285714305</v>
      </c>
      <c r="N63" s="135">
        <v>622.37190476190494</v>
      </c>
      <c r="O63" s="8">
        <v>100.914761904762</v>
      </c>
      <c r="P63" s="8">
        <v>4.75285714285714</v>
      </c>
      <c r="Q63" s="79"/>
      <c r="R63" s="116"/>
      <c r="S63" s="352"/>
      <c r="T63" s="406"/>
      <c r="U63" s="406"/>
      <c r="V63" s="406"/>
      <c r="W63" s="406"/>
      <c r="X63" s="406"/>
      <c r="Y63" s="406"/>
      <c r="Z63" s="406"/>
      <c r="AA63" s="261"/>
      <c r="AB63" s="261"/>
      <c r="AD63" s="379"/>
    </row>
    <row r="64" spans="1:37" hidden="1" x14ac:dyDescent="0.2">
      <c r="A64" s="106"/>
      <c r="B64" s="66" t="s">
        <v>45</v>
      </c>
      <c r="C64" s="92">
        <v>22857.106666666699</v>
      </c>
      <c r="D64" s="101">
        <v>40085</v>
      </c>
      <c r="E64" s="128">
        <v>99.78</v>
      </c>
      <c r="F64" s="127"/>
      <c r="G64" s="127">
        <v>0.5</v>
      </c>
      <c r="H64" s="7" t="s">
        <v>37</v>
      </c>
      <c r="I64" s="7">
        <v>502.89</v>
      </c>
      <c r="J64" s="80"/>
      <c r="K64" s="80"/>
      <c r="L64" s="92">
        <v>490.65</v>
      </c>
      <c r="M64" s="126">
        <v>0.75772499999999998</v>
      </c>
      <c r="N64" s="135">
        <v>663.70650000000001</v>
      </c>
      <c r="O64" s="8">
        <v>97.332999999999998</v>
      </c>
      <c r="P64" s="8">
        <v>5.1669999999999998</v>
      </c>
      <c r="Q64" s="79"/>
      <c r="R64" s="116"/>
      <c r="S64" s="352"/>
      <c r="T64" s="406"/>
      <c r="U64" s="406"/>
      <c r="V64" s="406"/>
      <c r="W64" s="406"/>
      <c r="X64" s="406"/>
      <c r="Y64" s="406"/>
      <c r="Z64" s="406"/>
      <c r="AA64" s="261"/>
      <c r="AB64" s="261"/>
      <c r="AD64" s="379"/>
    </row>
    <row r="65" spans="1:30" hidden="1" x14ac:dyDescent="0.2">
      <c r="A65" s="106"/>
      <c r="B65" s="66" t="s">
        <v>103</v>
      </c>
      <c r="C65" s="92">
        <v>22888.712258064501</v>
      </c>
      <c r="D65" s="101">
        <v>40085</v>
      </c>
      <c r="E65" s="128">
        <v>99.83</v>
      </c>
      <c r="F65" s="127"/>
      <c r="G65" s="127">
        <v>0.1</v>
      </c>
      <c r="H65" s="7" t="s">
        <v>37</v>
      </c>
      <c r="I65" s="7">
        <v>504.96</v>
      </c>
      <c r="J65" s="80"/>
      <c r="K65" s="80"/>
      <c r="L65" s="7">
        <v>505.02</v>
      </c>
      <c r="M65" s="126">
        <v>0.76502272727272702</v>
      </c>
      <c r="N65" s="135">
        <v>660.14454545454601</v>
      </c>
      <c r="O65" s="8">
        <v>99.701363636363595</v>
      </c>
      <c r="P65" s="8">
        <v>5.0659090909090896</v>
      </c>
      <c r="Q65" s="79"/>
      <c r="R65" s="116"/>
      <c r="S65" s="352"/>
      <c r="T65" s="406"/>
      <c r="U65" s="406"/>
      <c r="V65" s="406"/>
      <c r="W65" s="406"/>
      <c r="X65" s="406"/>
      <c r="Y65" s="406"/>
      <c r="Z65" s="406"/>
      <c r="AA65" s="261"/>
      <c r="AB65" s="261"/>
      <c r="AD65" s="379"/>
    </row>
    <row r="66" spans="1:30" hidden="1" x14ac:dyDescent="0.2">
      <c r="A66" s="106"/>
      <c r="B66" s="66" t="s">
        <v>44</v>
      </c>
      <c r="C66" s="92">
        <v>23002.783548387099</v>
      </c>
      <c r="D66" s="101">
        <v>40326</v>
      </c>
      <c r="E66" s="128">
        <v>100.11</v>
      </c>
      <c r="F66" s="127"/>
      <c r="G66" s="127">
        <v>0.3</v>
      </c>
      <c r="H66" s="7" t="s">
        <v>37</v>
      </c>
      <c r="I66" s="7">
        <v>512.59</v>
      </c>
      <c r="J66" s="80"/>
      <c r="K66" s="80"/>
      <c r="L66" s="7">
        <v>509.89</v>
      </c>
      <c r="M66" s="126">
        <v>0.75063809523809499</v>
      </c>
      <c r="N66" s="135">
        <v>682.88476190476194</v>
      </c>
      <c r="O66" s="8">
        <v>97.816190476190499</v>
      </c>
      <c r="P66" s="8">
        <v>5.24</v>
      </c>
      <c r="Q66" s="79"/>
      <c r="R66" s="116"/>
      <c r="S66" s="352"/>
      <c r="T66" s="406"/>
      <c r="U66" s="406"/>
      <c r="V66" s="406"/>
      <c r="W66" s="406"/>
      <c r="X66" s="406"/>
      <c r="Y66" s="406"/>
      <c r="Z66" s="406"/>
      <c r="AA66" s="261"/>
      <c r="AB66" s="261"/>
      <c r="AD66" s="379"/>
    </row>
    <row r="67" spans="1:30" hidden="1" x14ac:dyDescent="0.2">
      <c r="A67" s="106"/>
      <c r="B67" s="66" t="s">
        <v>46</v>
      </c>
      <c r="C67" s="92">
        <v>23067.9173333328</v>
      </c>
      <c r="D67" s="101">
        <v>40447</v>
      </c>
      <c r="E67" s="139">
        <v>100.6</v>
      </c>
      <c r="F67" s="127"/>
      <c r="G67" s="127">
        <v>0.5</v>
      </c>
      <c r="H67" s="7" t="s">
        <v>37</v>
      </c>
      <c r="I67" s="7">
        <v>504.57</v>
      </c>
      <c r="J67" s="80"/>
      <c r="K67" s="80"/>
      <c r="L67" s="7">
        <v>513.63</v>
      </c>
      <c r="M67" s="126">
        <v>0.75090000000000001</v>
      </c>
      <c r="N67" s="135">
        <v>671.96833333333302</v>
      </c>
      <c r="O67" s="8">
        <v>99.237222222222201</v>
      </c>
      <c r="P67" s="8">
        <v>5.0838888888888896</v>
      </c>
      <c r="Q67" s="79"/>
      <c r="R67" s="116"/>
      <c r="S67" s="352"/>
      <c r="T67" s="406"/>
      <c r="U67" s="406"/>
      <c r="V67" s="406"/>
      <c r="W67" s="406"/>
      <c r="X67" s="406"/>
      <c r="Y67" s="406"/>
      <c r="Z67" s="406"/>
      <c r="AA67" s="261"/>
      <c r="AB67" s="261"/>
      <c r="AD67" s="379"/>
    </row>
    <row r="68" spans="1:30" hidden="1" x14ac:dyDescent="0.2">
      <c r="A68" s="106"/>
      <c r="B68" s="66" t="s">
        <v>47</v>
      </c>
      <c r="C68" s="92">
        <v>23133.467741935401</v>
      </c>
      <c r="D68" s="101">
        <v>40528</v>
      </c>
      <c r="E68" s="139">
        <v>100.9</v>
      </c>
      <c r="F68" s="140"/>
      <c r="G68" s="140">
        <v>0.3</v>
      </c>
      <c r="H68" s="7" t="s">
        <v>37</v>
      </c>
      <c r="I68" s="7">
        <v>500.81</v>
      </c>
      <c r="J68" s="80"/>
      <c r="K68" s="80"/>
      <c r="L68" s="7">
        <v>500.22</v>
      </c>
      <c r="M68" s="126">
        <v>0.73367272727272703</v>
      </c>
      <c r="N68" s="135">
        <v>682.66318181818201</v>
      </c>
      <c r="O68" s="8">
        <v>97.8154545454545</v>
      </c>
      <c r="P68" s="8">
        <v>5.1195454545454497</v>
      </c>
      <c r="Q68" s="79"/>
      <c r="R68" s="116"/>
      <c r="S68" s="352"/>
      <c r="T68" s="406"/>
      <c r="U68" s="406"/>
      <c r="V68" s="406"/>
      <c r="W68" s="406"/>
      <c r="X68" s="406"/>
      <c r="Y68" s="406"/>
      <c r="Z68" s="406"/>
      <c r="AA68" s="261"/>
      <c r="AB68" s="261"/>
      <c r="AD68" s="379"/>
    </row>
    <row r="69" spans="1:30" hidden="1" x14ac:dyDescent="0.2">
      <c r="A69" s="106"/>
      <c r="B69" s="66" t="s">
        <v>49</v>
      </c>
      <c r="C69" s="92">
        <v>23221.878666666671</v>
      </c>
      <c r="D69" s="101">
        <v>40731</v>
      </c>
      <c r="E69" s="139">
        <v>101.15</v>
      </c>
      <c r="F69" s="127"/>
      <c r="G69" s="127">
        <v>0.2</v>
      </c>
      <c r="H69" s="7" t="s">
        <v>37</v>
      </c>
      <c r="I69" s="7">
        <v>519.25</v>
      </c>
      <c r="J69" s="80"/>
      <c r="K69" s="80"/>
      <c r="L69" s="7">
        <v>506.97</v>
      </c>
      <c r="M69" s="126">
        <v>0.74073</v>
      </c>
      <c r="N69" s="135">
        <v>701.01700000000005</v>
      </c>
      <c r="O69" s="8">
        <v>100</v>
      </c>
      <c r="P69" s="8">
        <v>5.1935000000000002</v>
      </c>
      <c r="Q69" s="79"/>
      <c r="R69" s="116"/>
      <c r="S69" s="352"/>
      <c r="T69" s="406"/>
      <c r="U69" s="406"/>
      <c r="V69" s="406"/>
      <c r="W69" s="406"/>
      <c r="X69" s="406"/>
      <c r="Y69" s="406"/>
      <c r="Z69" s="406"/>
      <c r="AA69" s="261"/>
      <c r="AB69" s="261"/>
      <c r="AD69" s="379"/>
    </row>
    <row r="70" spans="1:30" hidden="1" x14ac:dyDescent="0.2">
      <c r="A70" s="106"/>
      <c r="B70" s="66" t="s">
        <v>50</v>
      </c>
      <c r="C70" s="92">
        <v>23267.172580645201</v>
      </c>
      <c r="D70" s="101">
        <v>40772</v>
      </c>
      <c r="E70" s="139">
        <v>101.51</v>
      </c>
      <c r="F70" s="127"/>
      <c r="G70" s="127">
        <v>0.4</v>
      </c>
      <c r="H70" s="7" t="s">
        <v>37</v>
      </c>
      <c r="I70" s="7">
        <v>529.45000000000005</v>
      </c>
      <c r="J70" s="80"/>
      <c r="K70" s="80"/>
      <c r="L70" s="8">
        <v>524.1</v>
      </c>
      <c r="M70" s="126">
        <v>0.73020499999999999</v>
      </c>
      <c r="N70" s="135">
        <v>725.08050000000003</v>
      </c>
      <c r="O70" s="8">
        <v>103.21599999999999</v>
      </c>
      <c r="P70" s="8">
        <v>5.13</v>
      </c>
      <c r="Q70" s="79"/>
      <c r="R70" s="116"/>
      <c r="S70" s="352"/>
      <c r="T70" s="406"/>
      <c r="U70" s="406"/>
      <c r="V70" s="406"/>
      <c r="W70" s="406"/>
      <c r="X70" s="406"/>
      <c r="Y70" s="406"/>
      <c r="Z70" s="406"/>
      <c r="AA70" s="261"/>
      <c r="AB70" s="261"/>
      <c r="AD70" s="379"/>
    </row>
    <row r="71" spans="1:30" hidden="1" x14ac:dyDescent="0.2">
      <c r="A71" s="106"/>
      <c r="B71" s="66"/>
      <c r="C71" s="92"/>
      <c r="D71" s="101"/>
      <c r="E71" s="139"/>
      <c r="F71" s="127"/>
      <c r="G71" s="127"/>
      <c r="H71" s="7"/>
      <c r="I71" s="7"/>
      <c r="J71" s="80"/>
      <c r="K71" s="80"/>
      <c r="L71" s="8"/>
      <c r="M71" s="126"/>
      <c r="N71" s="135"/>
      <c r="O71" s="8"/>
      <c r="P71" s="8"/>
      <c r="Q71" s="79"/>
      <c r="R71" s="116"/>
      <c r="S71" s="352"/>
      <c r="T71" s="406"/>
      <c r="U71" s="406"/>
      <c r="V71" s="406"/>
      <c r="W71" s="406"/>
      <c r="X71" s="406"/>
      <c r="Y71" s="406"/>
      <c r="Z71" s="406"/>
      <c r="AA71" s="261"/>
      <c r="AB71" s="261"/>
      <c r="AD71" s="379"/>
    </row>
    <row r="72" spans="1:30" hidden="1" x14ac:dyDescent="0.2">
      <c r="A72" s="106"/>
      <c r="B72" s="91" t="s">
        <v>99</v>
      </c>
      <c r="C72" s="92">
        <v>23369.908064516101</v>
      </c>
      <c r="D72" s="101">
        <v>40935</v>
      </c>
      <c r="E72" s="144">
        <v>101.69</v>
      </c>
      <c r="F72" s="127"/>
      <c r="G72" s="127">
        <v>0.2</v>
      </c>
      <c r="H72" s="141">
        <v>2.8418284789644161</v>
      </c>
      <c r="I72" s="8">
        <v>537.02954545454497</v>
      </c>
      <c r="J72" s="80"/>
      <c r="K72" s="80"/>
      <c r="L72" s="8">
        <v>525.24</v>
      </c>
      <c r="M72" s="126">
        <v>0.73389545454545402</v>
      </c>
      <c r="N72" s="135">
        <v>731.75863636363601</v>
      </c>
      <c r="O72" s="8">
        <v>103.895454545455</v>
      </c>
      <c r="P72" s="8">
        <v>5.1690909090909098</v>
      </c>
      <c r="Q72" s="79"/>
      <c r="R72" s="116"/>
      <c r="S72" s="352"/>
      <c r="T72" s="406"/>
      <c r="U72" s="406"/>
      <c r="V72" s="406"/>
      <c r="W72" s="406"/>
      <c r="X72" s="406"/>
      <c r="Y72" s="406"/>
      <c r="Z72" s="406"/>
      <c r="AA72" s="261"/>
      <c r="AB72" s="261"/>
      <c r="AD72" s="379"/>
    </row>
    <row r="73" spans="1:30" hidden="1" x14ac:dyDescent="0.2">
      <c r="A73" s="106"/>
      <c r="B73" s="66" t="s">
        <v>54</v>
      </c>
      <c r="C73" s="92">
        <v>23482.161428571399</v>
      </c>
      <c r="D73" s="101">
        <v>41181</v>
      </c>
      <c r="E73" s="144">
        <v>102.18</v>
      </c>
      <c r="F73" s="66"/>
      <c r="G73" s="7">
        <v>0.5</v>
      </c>
      <c r="H73" s="9">
        <v>3.2121212121212182</v>
      </c>
      <c r="I73" s="8">
        <v>554.4085</v>
      </c>
      <c r="J73" s="142"/>
      <c r="K73" s="142"/>
      <c r="L73" s="8">
        <v>548.79999999999995</v>
      </c>
      <c r="M73" s="126">
        <v>0.73260999999999998</v>
      </c>
      <c r="N73" s="8">
        <v>756.77750000000003</v>
      </c>
      <c r="O73" s="8">
        <v>102.13200000000001</v>
      </c>
      <c r="P73" s="143">
        <v>5.4290000000000003</v>
      </c>
      <c r="Q73" s="79"/>
      <c r="R73" s="116"/>
      <c r="S73" s="352"/>
      <c r="T73" s="406"/>
      <c r="U73" s="406"/>
      <c r="V73" s="406"/>
      <c r="W73" s="406"/>
      <c r="X73" s="406"/>
      <c r="Y73" s="406"/>
      <c r="Z73" s="406"/>
      <c r="AA73" s="261"/>
      <c r="AB73" s="261"/>
      <c r="AD73" s="379"/>
    </row>
    <row r="74" spans="1:30" hidden="1" x14ac:dyDescent="0.2">
      <c r="A74" s="106"/>
      <c r="B74" s="66" t="s">
        <v>51</v>
      </c>
      <c r="C74" s="92">
        <v>23552.537419354801</v>
      </c>
      <c r="D74" s="101">
        <v>41263</v>
      </c>
      <c r="E74" s="128">
        <v>103.04</v>
      </c>
      <c r="F74" s="127"/>
      <c r="G74" s="127">
        <v>0.8</v>
      </c>
      <c r="H74" s="127">
        <v>3.5057759919638443</v>
      </c>
      <c r="I74" s="8">
        <v>563.84333333333302</v>
      </c>
      <c r="J74" s="80"/>
      <c r="K74" s="80"/>
      <c r="L74" s="8">
        <v>559.02</v>
      </c>
      <c r="M74" s="126">
        <v>0.72287619047619001</v>
      </c>
      <c r="N74" s="135">
        <v>780.05238095238099</v>
      </c>
      <c r="O74" s="8">
        <v>102.257619047619</v>
      </c>
      <c r="P74" s="8">
        <v>5.5142857142857098</v>
      </c>
      <c r="Q74" s="79"/>
      <c r="R74" s="116"/>
      <c r="S74" s="352"/>
      <c r="T74" s="406"/>
      <c r="U74" s="406"/>
      <c r="V74" s="406"/>
      <c r="W74" s="406"/>
      <c r="X74" s="406"/>
      <c r="Y74" s="406"/>
      <c r="Z74" s="406"/>
      <c r="AA74" s="261"/>
      <c r="AB74" s="261"/>
      <c r="AD74" s="379"/>
    </row>
    <row r="75" spans="1:30" hidden="1" x14ac:dyDescent="0.2">
      <c r="A75" s="106"/>
      <c r="B75" s="66" t="s">
        <v>53</v>
      </c>
      <c r="C75" s="92">
        <v>23685.060333333298</v>
      </c>
      <c r="D75" s="101">
        <v>41469</v>
      </c>
      <c r="E75" s="128">
        <v>103.68</v>
      </c>
      <c r="F75" s="127"/>
      <c r="G75" s="127">
        <v>0.6</v>
      </c>
      <c r="H75" s="127">
        <v>4.3373251484351414</v>
      </c>
      <c r="I75" s="8">
        <v>554.64095238095194</v>
      </c>
      <c r="J75" s="80"/>
      <c r="K75" s="80"/>
      <c r="L75" s="8">
        <v>551.42999999999995</v>
      </c>
      <c r="M75" s="126">
        <v>0.72440000000000004</v>
      </c>
      <c r="N75" s="135">
        <v>765.66142857142904</v>
      </c>
      <c r="O75" s="8">
        <v>102.505238095238</v>
      </c>
      <c r="P75" s="8">
        <v>5.4114285714285701</v>
      </c>
      <c r="Q75" s="79"/>
      <c r="R75" s="116"/>
      <c r="S75" s="352"/>
      <c r="T75" s="406"/>
      <c r="U75" s="406"/>
      <c r="V75" s="406"/>
      <c r="W75" s="406"/>
      <c r="X75" s="406"/>
      <c r="Y75" s="406"/>
      <c r="Z75" s="406"/>
      <c r="AA75" s="261"/>
      <c r="AB75" s="261"/>
      <c r="AD75" s="379"/>
    </row>
    <row r="76" spans="1:30" hidden="1" x14ac:dyDescent="0.2">
      <c r="A76" s="106"/>
      <c r="B76" s="66" t="s">
        <v>40</v>
      </c>
      <c r="C76" s="92">
        <v>23860.549677419353</v>
      </c>
      <c r="D76" s="101">
        <v>41801</v>
      </c>
      <c r="E76" s="128">
        <v>104.03</v>
      </c>
      <c r="F76" s="127"/>
      <c r="G76" s="127">
        <v>0.3</v>
      </c>
      <c r="H76" s="127">
        <v>4.7422472815143095</v>
      </c>
      <c r="I76" s="8">
        <v>555.40200000000004</v>
      </c>
      <c r="J76" s="80"/>
      <c r="K76" s="80"/>
      <c r="L76" s="8">
        <v>559.5</v>
      </c>
      <c r="M76" s="126">
        <v>0.7278</v>
      </c>
      <c r="N76" s="135">
        <v>763.22400000000005</v>
      </c>
      <c r="O76" s="8">
        <v>101.80200000000001</v>
      </c>
      <c r="P76" s="8">
        <v>5.4560000000000004</v>
      </c>
      <c r="Q76" s="79"/>
      <c r="R76" s="116"/>
      <c r="S76" s="352"/>
      <c r="T76" s="406"/>
      <c r="U76" s="406"/>
      <c r="V76" s="406"/>
      <c r="W76" s="406"/>
      <c r="X76" s="406"/>
      <c r="Y76" s="406"/>
      <c r="Z76" s="406"/>
      <c r="AA76" s="261"/>
      <c r="AB76" s="261"/>
      <c r="AD76" s="379"/>
    </row>
    <row r="77" spans="1:30" hidden="1" x14ac:dyDescent="0.2">
      <c r="A77" s="106"/>
      <c r="B77" s="66" t="s">
        <v>105</v>
      </c>
      <c r="C77" s="92">
        <v>23986.187000000002</v>
      </c>
      <c r="D77" s="101">
        <v>42052</v>
      </c>
      <c r="E77" s="128">
        <v>104.08</v>
      </c>
      <c r="F77" s="127"/>
      <c r="G77" s="127">
        <v>0.1</v>
      </c>
      <c r="H77" s="127">
        <v>4.3094808578873653</v>
      </c>
      <c r="I77" s="8">
        <v>553.06333333333305</v>
      </c>
      <c r="J77" s="80"/>
      <c r="K77" s="80"/>
      <c r="L77" s="8">
        <v>552.98</v>
      </c>
      <c r="M77" s="126">
        <v>0.735580952380952</v>
      </c>
      <c r="N77" s="135">
        <v>751.87190476190494</v>
      </c>
      <c r="O77" s="8">
        <v>102.08714285714299</v>
      </c>
      <c r="P77" s="8">
        <v>5.4171428571428599</v>
      </c>
      <c r="Q77" s="79"/>
      <c r="R77" s="116"/>
      <c r="S77" s="352"/>
      <c r="T77" s="406"/>
      <c r="U77" s="406"/>
      <c r="V77" s="406"/>
      <c r="W77" s="406"/>
      <c r="X77" s="406"/>
      <c r="Y77" s="406"/>
      <c r="Z77" s="406"/>
      <c r="AA77" s="261"/>
      <c r="AB77" s="261"/>
      <c r="AD77" s="379"/>
    </row>
    <row r="78" spans="1:30" hidden="1" x14ac:dyDescent="0.2">
      <c r="A78" s="106"/>
      <c r="B78" s="66" t="s">
        <v>106</v>
      </c>
      <c r="C78" s="92">
        <v>24048.751612903223</v>
      </c>
      <c r="D78" s="101">
        <v>42178</v>
      </c>
      <c r="E78" s="128">
        <v>104.32</v>
      </c>
      <c r="F78" s="127"/>
      <c r="G78" s="127">
        <v>0.2</v>
      </c>
      <c r="H78" s="127">
        <v>4.4976459981969299</v>
      </c>
      <c r="I78" s="8">
        <v>558.20818181818197</v>
      </c>
      <c r="J78" s="80"/>
      <c r="K78" s="80"/>
      <c r="L78" s="8">
        <v>550.02</v>
      </c>
      <c r="M78" s="126">
        <v>0.738022727272727</v>
      </c>
      <c r="N78" s="135">
        <v>756.33909090909106</v>
      </c>
      <c r="O78" s="8">
        <v>101.69</v>
      </c>
      <c r="P78" s="8">
        <v>5.4890909090909101</v>
      </c>
      <c r="Q78" s="79"/>
      <c r="R78" s="116"/>
      <c r="S78" s="352"/>
      <c r="T78" s="406"/>
      <c r="U78" s="406"/>
      <c r="V78" s="406"/>
      <c r="W78" s="406"/>
      <c r="X78" s="406"/>
      <c r="Y78" s="406"/>
      <c r="Z78" s="406"/>
      <c r="AA78" s="261"/>
      <c r="AB78" s="261"/>
      <c r="AD78" s="379"/>
    </row>
    <row r="79" spans="1:30" hidden="1" x14ac:dyDescent="0.2">
      <c r="A79" s="106"/>
      <c r="B79" s="66" t="s">
        <v>44</v>
      </c>
      <c r="C79" s="92">
        <v>24081.024516129037</v>
      </c>
      <c r="D79" s="101">
        <v>42220</v>
      </c>
      <c r="E79" s="128">
        <v>104.66</v>
      </c>
      <c r="F79" s="127"/>
      <c r="G79" s="127">
        <v>0.3</v>
      </c>
      <c r="H79" s="127">
        <v>4.5450004994505946</v>
      </c>
      <c r="I79" s="8">
        <v>579.05200000000002</v>
      </c>
      <c r="J79" s="80"/>
      <c r="K79" s="80"/>
      <c r="L79" s="8">
        <v>565.88</v>
      </c>
      <c r="M79" s="126">
        <v>0.75061999999999995</v>
      </c>
      <c r="N79" s="135">
        <v>771.41899999999998</v>
      </c>
      <c r="O79" s="8">
        <v>102.919</v>
      </c>
      <c r="P79" s="8">
        <v>5.6265000000000001</v>
      </c>
      <c r="Q79" s="79"/>
      <c r="R79" s="116"/>
      <c r="S79" s="352"/>
      <c r="T79" s="406"/>
      <c r="U79" s="406"/>
      <c r="V79" s="406"/>
      <c r="W79" s="406"/>
      <c r="X79" s="406"/>
      <c r="Y79" s="406"/>
      <c r="Z79" s="406"/>
      <c r="AA79" s="261"/>
      <c r="AB79" s="261"/>
      <c r="AD79" s="379"/>
    </row>
    <row r="80" spans="1:30" hidden="1" x14ac:dyDescent="0.2">
      <c r="A80" s="106"/>
      <c r="B80" s="66" t="s">
        <v>46</v>
      </c>
      <c r="C80" s="92">
        <v>24134.09</v>
      </c>
      <c r="D80" s="101">
        <v>42304</v>
      </c>
      <c r="E80" s="128">
        <v>105.54</v>
      </c>
      <c r="F80" s="127"/>
      <c r="G80" s="127">
        <v>0.8</v>
      </c>
      <c r="H80" s="127">
        <v>4.910536779324076</v>
      </c>
      <c r="I80" s="8">
        <v>593.46799999999996</v>
      </c>
      <c r="J80" s="80"/>
      <c r="K80" s="80"/>
      <c r="L80" s="8">
        <v>588.66999999999996</v>
      </c>
      <c r="M80" s="126">
        <v>0.77371999999999996</v>
      </c>
      <c r="N80" s="135">
        <v>767.06849999999997</v>
      </c>
      <c r="O80" s="8">
        <v>106.89100000000001</v>
      </c>
      <c r="P80" s="8">
        <v>5.5519999999999996</v>
      </c>
      <c r="Q80" s="79"/>
      <c r="R80" s="116"/>
      <c r="S80" s="352"/>
      <c r="T80" s="406"/>
      <c r="U80" s="406"/>
      <c r="V80" s="406"/>
      <c r="W80" s="406"/>
      <c r="X80" s="406"/>
      <c r="Y80" s="406"/>
      <c r="Z80" s="406"/>
      <c r="AA80" s="261"/>
      <c r="AB80" s="261"/>
      <c r="AD80" s="379"/>
    </row>
    <row r="81" spans="1:30" hidden="1" x14ac:dyDescent="0.2">
      <c r="A81" s="106"/>
      <c r="B81" s="66" t="s">
        <v>47</v>
      </c>
      <c r="C81" s="92">
        <v>24237.788387096774</v>
      </c>
      <c r="D81" s="101">
        <v>42431</v>
      </c>
      <c r="E81" s="128">
        <v>106.64</v>
      </c>
      <c r="F81" s="127"/>
      <c r="G81" s="127">
        <v>1</v>
      </c>
      <c r="H81" s="127">
        <v>5.6888007928642281</v>
      </c>
      <c r="I81" s="8">
        <v>589.98</v>
      </c>
      <c r="J81" s="80"/>
      <c r="K81" s="80"/>
      <c r="L81" s="92">
        <v>599.66</v>
      </c>
      <c r="M81" s="126">
        <v>0.78846363636363603</v>
      </c>
      <c r="N81" s="135">
        <v>748.26318181818203</v>
      </c>
      <c r="O81" s="8">
        <v>107.84136363636399</v>
      </c>
      <c r="P81" s="8">
        <v>5.4709090909090898</v>
      </c>
      <c r="Q81" s="79"/>
      <c r="R81" s="116"/>
      <c r="S81" s="352"/>
      <c r="T81" s="406"/>
      <c r="U81" s="406"/>
      <c r="V81" s="406"/>
      <c r="W81" s="406"/>
      <c r="X81" s="406"/>
      <c r="Y81" s="406"/>
      <c r="Z81" s="406"/>
      <c r="AA81" s="261"/>
      <c r="AB81" s="261"/>
      <c r="AD81" s="379"/>
    </row>
    <row r="82" spans="1:30" hidden="1" x14ac:dyDescent="0.2">
      <c r="A82" s="106"/>
      <c r="B82" s="66" t="s">
        <v>49</v>
      </c>
      <c r="C82" s="92">
        <v>24438.175333333336</v>
      </c>
      <c r="D82" s="101">
        <v>42770</v>
      </c>
      <c r="E82" s="128">
        <v>106.66</v>
      </c>
      <c r="F82" s="127"/>
      <c r="G82" s="127">
        <v>0</v>
      </c>
      <c r="H82" s="9">
        <v>5.4473554127533248</v>
      </c>
      <c r="I82" s="7">
        <v>592.46</v>
      </c>
      <c r="J82" s="80"/>
      <c r="K82" s="80"/>
      <c r="L82" s="92">
        <v>581.62</v>
      </c>
      <c r="M82" s="126">
        <v>0.80137999999999998</v>
      </c>
      <c r="N82" s="135">
        <v>739.30899999999997</v>
      </c>
      <c r="O82" s="135">
        <v>115.8745</v>
      </c>
      <c r="P82" s="135">
        <v>5.1135000000000002</v>
      </c>
      <c r="Q82" s="79"/>
      <c r="R82" s="116"/>
      <c r="S82" s="352"/>
      <c r="T82" s="406"/>
      <c r="U82" s="406"/>
      <c r="V82" s="406"/>
      <c r="W82" s="406"/>
      <c r="X82" s="406"/>
      <c r="Y82" s="406"/>
      <c r="Z82" s="406"/>
      <c r="AA82" s="261"/>
      <c r="AB82" s="261"/>
      <c r="AD82" s="379"/>
    </row>
    <row r="83" spans="1:30" hidden="1" x14ac:dyDescent="0.2">
      <c r="A83" s="106"/>
      <c r="B83" s="66" t="s">
        <v>50</v>
      </c>
      <c r="C83" s="92">
        <v>24617.623870967702</v>
      </c>
      <c r="D83" s="101">
        <v>43198</v>
      </c>
      <c r="E83" s="128">
        <v>106.22</v>
      </c>
      <c r="F83" s="127"/>
      <c r="G83" s="127">
        <v>-0.4</v>
      </c>
      <c r="H83" s="127">
        <v>4.6399369520244278</v>
      </c>
      <c r="I83" s="8">
        <v>612.91899999999976</v>
      </c>
      <c r="J83" s="80"/>
      <c r="K83" s="80"/>
      <c r="L83" s="92">
        <v>600.25</v>
      </c>
      <c r="M83" s="126">
        <v>0.81018500000000004</v>
      </c>
      <c r="N83" s="135">
        <v>756.60749999999996</v>
      </c>
      <c r="O83" s="135">
        <v>119.292</v>
      </c>
      <c r="P83" s="135">
        <v>5.1375000000000002</v>
      </c>
      <c r="Q83" s="79"/>
      <c r="R83" s="116"/>
      <c r="S83" s="352"/>
      <c r="T83" s="406"/>
      <c r="U83" s="406"/>
      <c r="V83" s="406"/>
      <c r="W83" s="406"/>
      <c r="X83" s="406"/>
      <c r="Y83" s="406"/>
      <c r="Z83" s="406"/>
      <c r="AA83" s="261"/>
      <c r="AB83" s="261"/>
      <c r="AD83" s="379"/>
    </row>
    <row r="84" spans="1:30" hidden="1" x14ac:dyDescent="0.2">
      <c r="A84" s="106"/>
      <c r="B84" s="91" t="s">
        <v>104</v>
      </c>
      <c r="C84" s="146">
        <v>24601.139032258066</v>
      </c>
      <c r="D84" s="101">
        <v>43198</v>
      </c>
      <c r="E84" s="128">
        <v>106.3</v>
      </c>
      <c r="F84" s="127"/>
      <c r="G84" s="127">
        <v>0.1</v>
      </c>
      <c r="H84" s="9">
        <v>4.5</v>
      </c>
      <c r="I84" s="8">
        <v>620.90952380952399</v>
      </c>
      <c r="J84" s="80"/>
      <c r="K84" s="80"/>
      <c r="L84" s="92">
        <v>608.15</v>
      </c>
      <c r="M84" s="8">
        <v>0.85842380952381003</v>
      </c>
      <c r="N84" s="8">
        <v>723.538571428571</v>
      </c>
      <c r="O84" s="135">
        <v>118.335714285714</v>
      </c>
      <c r="P84" s="8">
        <v>5.24714285714286</v>
      </c>
      <c r="Q84" s="79"/>
      <c r="R84" s="116"/>
      <c r="S84" s="352"/>
      <c r="T84" s="406"/>
      <c r="U84" s="406"/>
      <c r="V84" s="406"/>
      <c r="W84" s="406"/>
      <c r="X84" s="406"/>
      <c r="Y84" s="406"/>
      <c r="Z84" s="406"/>
      <c r="AA84" s="261"/>
      <c r="AB84" s="261"/>
      <c r="AD84" s="379"/>
    </row>
    <row r="85" spans="1:30" hidden="1" x14ac:dyDescent="0.2">
      <c r="A85" s="106"/>
      <c r="B85" s="66" t="s">
        <v>54</v>
      </c>
      <c r="C85" s="146">
        <v>24538.612857142853</v>
      </c>
      <c r="D85" s="101">
        <v>43025</v>
      </c>
      <c r="E85" s="128">
        <v>106.68</v>
      </c>
      <c r="F85" s="127"/>
      <c r="G85" s="127">
        <v>0.4</v>
      </c>
      <c r="H85" s="9">
        <v>4.4000000000000004</v>
      </c>
      <c r="I85" s="8">
        <v>623.61749999999995</v>
      </c>
      <c r="J85" s="80"/>
      <c r="K85" s="80"/>
      <c r="L85" s="92">
        <v>622.44000000000005</v>
      </c>
      <c r="M85" s="8">
        <v>0.88076500000000002</v>
      </c>
      <c r="N85" s="8">
        <v>708.06150000000002</v>
      </c>
      <c r="O85" s="135">
        <v>118.6245</v>
      </c>
      <c r="P85" s="8">
        <v>5.2575000000000003</v>
      </c>
      <c r="Q85" s="79"/>
      <c r="R85" s="116"/>
      <c r="S85" s="352"/>
      <c r="T85" s="406"/>
      <c r="U85" s="406"/>
      <c r="V85" s="406"/>
      <c r="W85" s="406"/>
      <c r="X85" s="406"/>
      <c r="Y85" s="406"/>
      <c r="Z85" s="406"/>
      <c r="AA85" s="261"/>
      <c r="AB85" s="261"/>
      <c r="AD85" s="379"/>
    </row>
    <row r="86" spans="1:30" hidden="1" x14ac:dyDescent="0.2">
      <c r="A86" s="106"/>
      <c r="B86" s="66" t="s">
        <v>51</v>
      </c>
      <c r="C86" s="146">
        <v>24577.93129032258</v>
      </c>
      <c r="D86" s="101">
        <v>43068</v>
      </c>
      <c r="E86" s="7">
        <v>107.35</v>
      </c>
      <c r="F86" s="127"/>
      <c r="G86" s="127">
        <v>0.6</v>
      </c>
      <c r="H86" s="9">
        <v>4.2</v>
      </c>
      <c r="I86" s="8">
        <v>628.50318181818204</v>
      </c>
      <c r="J86" s="80"/>
      <c r="K86" s="80"/>
      <c r="L86" s="92">
        <v>619.5</v>
      </c>
      <c r="M86" s="8">
        <v>0.922863636363637</v>
      </c>
      <c r="N86" s="135">
        <v>681.13227272727295</v>
      </c>
      <c r="O86" s="135">
        <v>120.399090909091</v>
      </c>
      <c r="P86" s="135">
        <v>5.2209090909090898</v>
      </c>
      <c r="Q86" s="79"/>
      <c r="R86" s="116"/>
      <c r="S86" s="352"/>
      <c r="T86" s="406"/>
      <c r="U86" s="406"/>
      <c r="V86" s="406"/>
      <c r="W86" s="406"/>
      <c r="X86" s="406"/>
      <c r="Y86" s="406"/>
      <c r="Z86" s="406"/>
      <c r="AA86" s="261"/>
      <c r="AB86" s="261"/>
      <c r="AD86" s="379"/>
    </row>
    <row r="87" spans="1:30" hidden="1" x14ac:dyDescent="0.2">
      <c r="A87" s="106"/>
      <c r="B87" s="66" t="s">
        <v>53</v>
      </c>
      <c r="C87" s="146">
        <v>24685.425999999999</v>
      </c>
      <c r="D87" s="101">
        <v>43240</v>
      </c>
      <c r="E87" s="7">
        <v>107.97</v>
      </c>
      <c r="F87" s="127"/>
      <c r="G87" s="127">
        <v>0.6</v>
      </c>
      <c r="H87" s="9">
        <v>4.0999999999999996</v>
      </c>
      <c r="I87" s="8">
        <v>614.72761904761899</v>
      </c>
      <c r="J87" s="80"/>
      <c r="K87" s="80"/>
      <c r="L87" s="92">
        <v>622.79</v>
      </c>
      <c r="M87" s="8">
        <v>0.92656666666666698</v>
      </c>
      <c r="N87" s="135">
        <v>663.506666666667</v>
      </c>
      <c r="O87" s="135">
        <v>119.514761904762</v>
      </c>
      <c r="P87" s="135">
        <v>5.1438095238095203</v>
      </c>
      <c r="Q87" s="79"/>
      <c r="R87" s="116"/>
      <c r="S87" s="352"/>
      <c r="T87" s="406"/>
      <c r="U87" s="406"/>
      <c r="V87" s="406"/>
      <c r="W87" s="406"/>
      <c r="X87" s="406"/>
      <c r="Y87" s="406"/>
      <c r="Z87" s="406"/>
      <c r="AA87" s="261"/>
      <c r="AB87" s="261"/>
      <c r="AD87" s="379"/>
    </row>
    <row r="88" spans="1:30" hidden="1" x14ac:dyDescent="0.2">
      <c r="A88" s="106"/>
      <c r="B88" s="66" t="s">
        <v>40</v>
      </c>
      <c r="C88" s="146">
        <v>24832.61387096774</v>
      </c>
      <c r="D88" s="101">
        <v>43499</v>
      </c>
      <c r="E88" s="7">
        <v>108.16</v>
      </c>
      <c r="F88" s="127"/>
      <c r="G88" s="127">
        <v>0.2</v>
      </c>
      <c r="H88" s="9">
        <v>4</v>
      </c>
      <c r="I88" s="8">
        <v>607.59684210526302</v>
      </c>
      <c r="J88" s="80"/>
      <c r="K88" s="80"/>
      <c r="L88" s="92">
        <v>606.39</v>
      </c>
      <c r="M88" s="8">
        <v>0.89540526315789504</v>
      </c>
      <c r="N88" s="135">
        <v>678.64894736842098</v>
      </c>
      <c r="O88" s="135">
        <v>120.609473684211</v>
      </c>
      <c r="P88" s="135">
        <v>5.0378947368420999</v>
      </c>
      <c r="Q88" s="79"/>
      <c r="R88" s="116"/>
      <c r="S88" s="352"/>
      <c r="T88" s="406"/>
      <c r="U88" s="406"/>
      <c r="V88" s="406"/>
      <c r="W88" s="406"/>
      <c r="X88" s="406"/>
      <c r="Y88" s="406"/>
      <c r="Z88" s="406"/>
      <c r="AA88" s="261"/>
      <c r="AB88" s="261"/>
      <c r="AD88" s="379"/>
    </row>
    <row r="89" spans="1:30" hidden="1" x14ac:dyDescent="0.2">
      <c r="A89" s="106"/>
      <c r="B89" s="66" t="s">
        <v>45</v>
      </c>
      <c r="C89" s="146">
        <v>24955.065666666669</v>
      </c>
      <c r="D89" s="101">
        <v>43760</v>
      </c>
      <c r="E89" s="7">
        <v>108.68</v>
      </c>
      <c r="F89" s="127"/>
      <c r="G89" s="9">
        <v>0.5</v>
      </c>
      <c r="H89" s="7">
        <v>4.4000000000000004</v>
      </c>
      <c r="I89" s="8">
        <v>629.99476190476196</v>
      </c>
      <c r="J89" s="80"/>
      <c r="K89" s="80"/>
      <c r="L89" s="92">
        <v>616.14</v>
      </c>
      <c r="M89" s="8">
        <v>0.89123809523809505</v>
      </c>
      <c r="N89" s="135">
        <v>706.96571428571394</v>
      </c>
      <c r="O89" s="135">
        <v>123.86809523809499</v>
      </c>
      <c r="P89" s="135">
        <v>5.0861904761904801</v>
      </c>
      <c r="Q89" s="79"/>
      <c r="R89" s="116"/>
      <c r="S89" s="352"/>
      <c r="T89" s="406"/>
      <c r="U89" s="406"/>
      <c r="V89" s="406"/>
      <c r="W89" s="406"/>
      <c r="X89" s="406"/>
      <c r="Y89" s="406"/>
      <c r="Z89" s="406"/>
      <c r="AA89" s="261"/>
      <c r="AB89" s="261"/>
      <c r="AD89" s="379"/>
    </row>
    <row r="90" spans="1:30" hidden="1" x14ac:dyDescent="0.2">
      <c r="A90" s="106"/>
      <c r="B90" s="181" t="s">
        <v>122</v>
      </c>
      <c r="C90" s="146">
        <v>25028.869354838698</v>
      </c>
      <c r="D90" s="101">
        <v>43848</v>
      </c>
      <c r="E90" s="7">
        <v>109.14</v>
      </c>
      <c r="F90" s="127"/>
      <c r="G90" s="9">
        <v>0.4</v>
      </c>
      <c r="H90" s="7">
        <v>4.5999999999999996</v>
      </c>
      <c r="I90" s="8">
        <v>650.13954545454499</v>
      </c>
      <c r="J90" s="80"/>
      <c r="K90" s="80"/>
      <c r="L90" s="92">
        <v>631.80999999999995</v>
      </c>
      <c r="M90" s="8">
        <v>0.90852272727272698</v>
      </c>
      <c r="N90" s="135">
        <v>715.62318181818205</v>
      </c>
      <c r="O90" s="135">
        <v>123.188181818182</v>
      </c>
      <c r="P90" s="135">
        <v>5.2781818181818201</v>
      </c>
      <c r="Q90" s="79"/>
      <c r="R90" s="116"/>
      <c r="S90" s="352"/>
      <c r="T90" s="406"/>
      <c r="U90" s="406"/>
      <c r="V90" s="406"/>
      <c r="W90" s="406"/>
      <c r="X90" s="406"/>
      <c r="Y90" s="406"/>
      <c r="Z90" s="406"/>
      <c r="AA90" s="261"/>
      <c r="AB90" s="261"/>
      <c r="AD90" s="379"/>
    </row>
    <row r="91" spans="1:30" hidden="1" x14ac:dyDescent="0.2">
      <c r="A91" s="106"/>
      <c r="B91" s="66" t="s">
        <v>44</v>
      </c>
      <c r="C91" s="146">
        <v>25144.666774193502</v>
      </c>
      <c r="D91" s="101">
        <v>44067</v>
      </c>
      <c r="E91" s="7">
        <v>109.88</v>
      </c>
      <c r="F91" s="127"/>
      <c r="G91" s="9">
        <v>0.7</v>
      </c>
      <c r="H91" s="9">
        <v>5</v>
      </c>
      <c r="I91" s="8">
        <v>688.11571428571403</v>
      </c>
      <c r="J91" s="80"/>
      <c r="K91" s="80"/>
      <c r="L91" s="92">
        <v>665.52</v>
      </c>
      <c r="M91" s="8">
        <v>0.89878571428571397</v>
      </c>
      <c r="N91" s="135">
        <v>765.93428571428603</v>
      </c>
      <c r="O91" s="135">
        <v>123.185714285714</v>
      </c>
      <c r="P91" s="135">
        <v>5.5871428571428599</v>
      </c>
      <c r="Q91" s="79"/>
      <c r="R91" s="116"/>
      <c r="S91" s="352"/>
      <c r="T91" s="406"/>
      <c r="U91" s="406"/>
      <c r="V91" s="406"/>
      <c r="W91" s="406"/>
      <c r="X91" s="406"/>
      <c r="Y91" s="406"/>
      <c r="Z91" s="406"/>
      <c r="AA91" s="261"/>
      <c r="AB91" s="261"/>
    </row>
    <row r="92" spans="1:30" hidden="1" x14ac:dyDescent="0.2">
      <c r="A92" s="106"/>
      <c r="B92" s="66" t="s">
        <v>46</v>
      </c>
      <c r="C92" s="146">
        <v>25264.759333333299</v>
      </c>
      <c r="D92" s="101">
        <v>44243</v>
      </c>
      <c r="E92" s="7">
        <v>110.44</v>
      </c>
      <c r="F92" s="127"/>
      <c r="G92" s="9">
        <v>0.5</v>
      </c>
      <c r="H92" s="7">
        <v>4.5999999999999996</v>
      </c>
      <c r="I92" s="8">
        <v>691.72904761904704</v>
      </c>
      <c r="J92" s="80"/>
      <c r="K92" s="80"/>
      <c r="L92" s="92">
        <v>699.69</v>
      </c>
      <c r="M92" s="8">
        <v>0.89053809523809502</v>
      </c>
      <c r="N92" s="135">
        <v>776.76333333333298</v>
      </c>
      <c r="O92" s="135">
        <v>120.165238095238</v>
      </c>
      <c r="P92" s="135">
        <v>5.7580952380952404</v>
      </c>
      <c r="Q92" s="79"/>
      <c r="R92" s="116"/>
      <c r="S92" s="352"/>
      <c r="T92" s="406"/>
      <c r="U92" s="406"/>
      <c r="V92" s="406"/>
      <c r="W92" s="406"/>
      <c r="X92" s="406"/>
      <c r="Y92" s="406"/>
      <c r="Z92" s="406"/>
      <c r="AA92" s="261"/>
      <c r="AB92" s="261"/>
    </row>
    <row r="93" spans="1:30" hidden="1" x14ac:dyDescent="0.2">
      <c r="A93" s="106"/>
      <c r="B93" s="181" t="s">
        <v>125</v>
      </c>
      <c r="C93" s="146">
        <v>25426.518064516127</v>
      </c>
      <c r="D93" s="101">
        <v>44553</v>
      </c>
      <c r="E93" s="7">
        <v>110.89</v>
      </c>
      <c r="F93" s="127"/>
      <c r="G93" s="9">
        <v>0.4</v>
      </c>
      <c r="H93" s="9">
        <v>4</v>
      </c>
      <c r="I93" s="8">
        <v>685.31428571428603</v>
      </c>
      <c r="J93" s="80"/>
      <c r="K93" s="80"/>
      <c r="L93" s="92">
        <v>705.29</v>
      </c>
      <c r="M93" s="8">
        <v>0.89055714285714305</v>
      </c>
      <c r="N93" s="135">
        <v>769.60571428571404</v>
      </c>
      <c r="O93" s="135">
        <v>120.054761904762</v>
      </c>
      <c r="P93" s="135">
        <v>5.70857142857143</v>
      </c>
      <c r="Q93" s="79"/>
      <c r="R93" s="116"/>
      <c r="S93" s="352"/>
      <c r="T93" s="406"/>
      <c r="U93" s="406"/>
      <c r="V93" s="406"/>
      <c r="W93" s="406"/>
      <c r="X93" s="406"/>
      <c r="Y93" s="406"/>
      <c r="Z93" s="406"/>
      <c r="AA93" s="261"/>
      <c r="AB93" s="261"/>
    </row>
    <row r="94" spans="1:30" hidden="1" x14ac:dyDescent="0.2">
      <c r="A94" s="106"/>
      <c r="B94" s="66" t="s">
        <v>49</v>
      </c>
      <c r="C94" s="146">
        <v>25548.234333333334</v>
      </c>
      <c r="D94" s="101">
        <v>44776</v>
      </c>
      <c r="E94" s="7">
        <v>110.86</v>
      </c>
      <c r="F94" s="127"/>
      <c r="G94" s="9">
        <v>0</v>
      </c>
      <c r="H94" s="7">
        <v>3.9</v>
      </c>
      <c r="I94" s="8">
        <v>704.00238095238103</v>
      </c>
      <c r="J94" s="80"/>
      <c r="K94" s="80"/>
      <c r="L94" s="92">
        <v>687.37</v>
      </c>
      <c r="M94" s="8">
        <v>0.93082380952381005</v>
      </c>
      <c r="N94" s="135">
        <v>756.32666666666705</v>
      </c>
      <c r="O94" s="135">
        <v>122.514761904762</v>
      </c>
      <c r="P94" s="135">
        <v>5.7461904761904803</v>
      </c>
      <c r="Q94" s="79"/>
      <c r="R94" s="116"/>
      <c r="S94" s="352"/>
      <c r="T94" s="406"/>
      <c r="U94" s="406"/>
      <c r="V94" s="406"/>
      <c r="W94" s="406"/>
      <c r="X94" s="406"/>
      <c r="Y94" s="406"/>
      <c r="Z94" s="406"/>
      <c r="AA94" s="261"/>
      <c r="AB94" s="261"/>
    </row>
    <row r="95" spans="1:30" hidden="1" x14ac:dyDescent="0.2">
      <c r="A95" s="106"/>
      <c r="B95" s="66" t="s">
        <v>50</v>
      </c>
      <c r="C95" s="146">
        <v>25625.130645161287</v>
      </c>
      <c r="D95" s="101">
        <v>44955</v>
      </c>
      <c r="E95" s="7">
        <v>110.87</v>
      </c>
      <c r="F95" s="172"/>
      <c r="G95" s="9">
        <v>0</v>
      </c>
      <c r="H95" s="7">
        <v>4.4000000000000004</v>
      </c>
      <c r="I95" s="8">
        <v>704.23800000000006</v>
      </c>
      <c r="J95" s="80"/>
      <c r="K95" s="80"/>
      <c r="L95" s="92">
        <v>712.13</v>
      </c>
      <c r="M95" s="8">
        <v>0.91985499999999998</v>
      </c>
      <c r="N95" s="135">
        <v>765.70050000000003</v>
      </c>
      <c r="O95" s="135">
        <v>121.7325</v>
      </c>
      <c r="P95" s="135">
        <v>5.7854999999999999</v>
      </c>
      <c r="Q95" s="79"/>
      <c r="R95" s="116"/>
      <c r="S95" s="352"/>
      <c r="T95" s="406"/>
      <c r="U95" s="406"/>
      <c r="V95" s="406"/>
      <c r="W95" s="406"/>
      <c r="X95" s="406"/>
      <c r="Y95" s="406"/>
      <c r="Z95" s="406"/>
      <c r="AA95" s="261"/>
      <c r="AB95" s="261"/>
    </row>
    <row r="96" spans="1:30" hidden="1" x14ac:dyDescent="0.2">
      <c r="A96" s="106"/>
      <c r="B96" s="66"/>
      <c r="C96" s="146"/>
      <c r="D96" s="101"/>
      <c r="E96" s="7"/>
      <c r="F96" s="127"/>
      <c r="G96" s="7"/>
      <c r="H96" s="7"/>
      <c r="I96" s="7"/>
      <c r="J96" s="80"/>
      <c r="K96" s="80"/>
      <c r="L96" s="92"/>
      <c r="M96" s="8"/>
      <c r="N96" s="135"/>
      <c r="O96" s="135"/>
      <c r="P96" s="135"/>
      <c r="Q96" s="79"/>
      <c r="R96" s="116"/>
      <c r="S96" s="352"/>
      <c r="T96" s="406"/>
      <c r="U96" s="406"/>
      <c r="V96" s="406"/>
      <c r="W96" s="406"/>
      <c r="X96" s="406"/>
      <c r="Y96" s="406"/>
      <c r="Z96" s="406"/>
      <c r="AA96" s="261"/>
      <c r="AB96" s="261"/>
    </row>
    <row r="97" spans="1:28" hidden="1" x14ac:dyDescent="0.2">
      <c r="A97" s="106"/>
      <c r="B97" s="91" t="s">
        <v>118</v>
      </c>
      <c r="C97" s="146">
        <v>25629.09</v>
      </c>
      <c r="D97" s="101">
        <v>44955</v>
      </c>
      <c r="E97" s="178">
        <v>111.39</v>
      </c>
      <c r="F97" s="146"/>
      <c r="G97" s="179">
        <v>0.5</v>
      </c>
      <c r="H97" s="179">
        <v>4.7883349012229681</v>
      </c>
      <c r="I97" s="8">
        <v>721.94799999999998</v>
      </c>
      <c r="J97" s="80"/>
      <c r="K97" s="80"/>
      <c r="L97" s="92">
        <v>704.42</v>
      </c>
      <c r="M97" s="8">
        <v>0.92073499999999997</v>
      </c>
      <c r="N97" s="135">
        <v>784.1345</v>
      </c>
      <c r="O97" s="135">
        <v>118.169</v>
      </c>
      <c r="P97" s="135">
        <v>6.11</v>
      </c>
      <c r="Q97" s="79"/>
      <c r="R97" s="116"/>
      <c r="S97" s="352"/>
      <c r="T97" s="406"/>
      <c r="U97" s="406"/>
      <c r="V97" s="406"/>
      <c r="W97" s="406"/>
      <c r="X97" s="406"/>
      <c r="Y97" s="406"/>
      <c r="Z97" s="406"/>
      <c r="AA97" s="261"/>
      <c r="AB97" s="261"/>
    </row>
    <row r="98" spans="1:28" hidden="1" x14ac:dyDescent="0.2">
      <c r="A98" s="106"/>
      <c r="B98" s="66" t="s">
        <v>54</v>
      </c>
      <c r="C98" s="146">
        <v>25661.046551724135</v>
      </c>
      <c r="D98" s="101">
        <v>44955</v>
      </c>
      <c r="E98" s="8">
        <v>111.7</v>
      </c>
      <c r="F98" s="127"/>
      <c r="G98" s="7">
        <v>0.3</v>
      </c>
      <c r="H98" s="9">
        <v>4.7056617922759614</v>
      </c>
      <c r="I98" s="8">
        <v>704.08476190476199</v>
      </c>
      <c r="J98" s="80"/>
      <c r="K98" s="80"/>
      <c r="L98" s="92">
        <v>716.21</v>
      </c>
      <c r="M98" s="135">
        <v>0.90146190476190502</v>
      </c>
      <c r="N98" s="135">
        <v>781.19095238095201</v>
      </c>
      <c r="O98" s="135">
        <v>115.014285714286</v>
      </c>
      <c r="P98" s="135">
        <v>6.1252380952380898</v>
      </c>
      <c r="Q98" s="79"/>
      <c r="R98" s="116"/>
      <c r="S98" s="352"/>
      <c r="T98" s="406"/>
      <c r="U98" s="406"/>
      <c r="V98" s="406"/>
      <c r="W98" s="406"/>
      <c r="X98" s="406"/>
      <c r="Y98" s="406"/>
      <c r="Z98" s="406"/>
      <c r="AA98" s="261"/>
      <c r="AB98" s="261"/>
    </row>
    <row r="99" spans="1:28" hidden="1" x14ac:dyDescent="0.2">
      <c r="A99" s="106"/>
      <c r="B99" s="66" t="s">
        <v>51</v>
      </c>
      <c r="C99" s="146">
        <v>25772.425161290321</v>
      </c>
      <c r="D99" s="101">
        <v>45180</v>
      </c>
      <c r="E99" s="8">
        <v>112.13</v>
      </c>
      <c r="F99" s="127"/>
      <c r="G99" s="7">
        <v>0.4</v>
      </c>
      <c r="H99" s="9">
        <v>4.4527247321844543</v>
      </c>
      <c r="I99" s="8">
        <v>682.06772727272698</v>
      </c>
      <c r="J99" s="80"/>
      <c r="K99" s="80"/>
      <c r="L99" s="92">
        <v>691.36</v>
      </c>
      <c r="M99" s="135">
        <v>0.90038636363636404</v>
      </c>
      <c r="N99" s="135">
        <v>757.58727272727299</v>
      </c>
      <c r="O99" s="135">
        <v>112.96636363636399</v>
      </c>
      <c r="P99" s="135">
        <v>6.0372727272727298</v>
      </c>
      <c r="Q99" s="79"/>
      <c r="R99" s="116"/>
      <c r="S99" s="352"/>
      <c r="T99" s="406"/>
      <c r="U99" s="406"/>
      <c r="V99" s="406"/>
      <c r="W99" s="406"/>
      <c r="X99" s="406"/>
      <c r="Y99" s="406"/>
      <c r="Z99" s="406"/>
      <c r="AA99" s="261"/>
      <c r="AB99" s="261"/>
    </row>
    <row r="100" spans="1:28" hidden="1" x14ac:dyDescent="0.2">
      <c r="A100" s="106"/>
      <c r="B100" s="66" t="s">
        <v>53</v>
      </c>
      <c r="C100" s="146">
        <v>25858.011666666665</v>
      </c>
      <c r="D100" s="101">
        <v>45316</v>
      </c>
      <c r="E100" s="7">
        <v>112.49</v>
      </c>
      <c r="F100" s="7"/>
      <c r="G100" s="7">
        <v>0.3</v>
      </c>
      <c r="H100" s="9">
        <v>4.1863480596461944</v>
      </c>
      <c r="I100" s="7">
        <v>669.93</v>
      </c>
      <c r="J100" s="80"/>
      <c r="K100" s="80"/>
      <c r="L100" s="92">
        <v>683.16</v>
      </c>
      <c r="M100" s="135">
        <v>0.88185714285714301</v>
      </c>
      <c r="N100" s="135">
        <v>759.72095238095199</v>
      </c>
      <c r="O100" s="135">
        <v>109.841904761905</v>
      </c>
      <c r="P100" s="135">
        <v>6.0995238095238102</v>
      </c>
      <c r="Q100" s="79"/>
      <c r="R100" s="116"/>
      <c r="S100" s="352"/>
      <c r="T100" s="406"/>
      <c r="U100" s="406"/>
      <c r="V100" s="406"/>
      <c r="W100" s="406"/>
      <c r="X100" s="406"/>
      <c r="Y100" s="406"/>
      <c r="Z100" s="406"/>
      <c r="AA100" s="261"/>
      <c r="AB100" s="261"/>
    </row>
    <row r="101" spans="1:28" hidden="1" x14ac:dyDescent="0.2">
      <c r="A101" s="106"/>
      <c r="B101" s="66" t="s">
        <v>40</v>
      </c>
      <c r="C101" s="146">
        <v>25954.312903225804</v>
      </c>
      <c r="D101" s="101">
        <v>45497</v>
      </c>
      <c r="E101" s="7">
        <v>112.75</v>
      </c>
      <c r="F101" s="7"/>
      <c r="G101" s="7">
        <v>0.2</v>
      </c>
      <c r="H101" s="9">
        <v>4.2437130177514826</v>
      </c>
      <c r="I101" s="7">
        <v>681.87</v>
      </c>
      <c r="J101" s="80"/>
      <c r="K101" s="80"/>
      <c r="L101" s="92">
        <v>668.49</v>
      </c>
      <c r="M101" s="135">
        <v>0.88387727272727301</v>
      </c>
      <c r="N101" s="135">
        <v>771.42681818181802</v>
      </c>
      <c r="O101" s="135">
        <v>108.771363636364</v>
      </c>
      <c r="P101" s="135">
        <v>6.2681818181818203</v>
      </c>
      <c r="Q101" s="79"/>
      <c r="R101" s="116"/>
      <c r="S101" s="352"/>
      <c r="T101" s="406"/>
      <c r="U101" s="406"/>
      <c r="V101" s="406"/>
      <c r="W101" s="406"/>
      <c r="X101" s="406"/>
      <c r="Y101" s="406"/>
      <c r="Z101" s="406"/>
      <c r="AA101" s="261"/>
      <c r="AB101" s="261"/>
    </row>
    <row r="102" spans="1:28" hidden="1" x14ac:dyDescent="0.2">
      <c r="A102" s="106"/>
      <c r="B102" s="66" t="s">
        <v>45</v>
      </c>
      <c r="C102" s="146">
        <v>26025.992666666665</v>
      </c>
      <c r="D102" s="101">
        <v>45633</v>
      </c>
      <c r="E102" s="7">
        <v>113.25</v>
      </c>
      <c r="F102" s="7"/>
      <c r="G102" s="7">
        <v>0.4</v>
      </c>
      <c r="H102" s="9">
        <v>4.205005520794991</v>
      </c>
      <c r="I102" s="7">
        <v>681.07</v>
      </c>
      <c r="J102" s="80"/>
      <c r="K102" s="80"/>
      <c r="L102" s="92">
        <v>687.43</v>
      </c>
      <c r="M102" s="135">
        <v>0.88864285714285696</v>
      </c>
      <c r="N102" s="135">
        <v>766.46571428571394</v>
      </c>
      <c r="O102" s="135">
        <v>105.87857142857099</v>
      </c>
      <c r="P102" s="135">
        <v>6.43333333333333</v>
      </c>
      <c r="Q102" s="79"/>
      <c r="R102" s="116"/>
      <c r="S102" s="352"/>
      <c r="T102" s="406"/>
      <c r="U102" s="406"/>
      <c r="V102" s="406"/>
      <c r="W102" s="406"/>
      <c r="X102" s="406"/>
      <c r="Y102" s="406"/>
      <c r="Z102" s="406"/>
      <c r="AA102" s="261"/>
      <c r="AB102" s="261"/>
    </row>
    <row r="103" spans="1:28" hidden="1" x14ac:dyDescent="0.2">
      <c r="A103" s="106"/>
      <c r="B103" s="181" t="s">
        <v>126</v>
      </c>
      <c r="C103" s="146">
        <v>26093.097741935486</v>
      </c>
      <c r="D103" s="101">
        <v>45724</v>
      </c>
      <c r="E103" s="7">
        <v>113.53</v>
      </c>
      <c r="F103" s="7"/>
      <c r="G103" s="7">
        <v>0.2</v>
      </c>
      <c r="H103" s="179">
        <v>4.0223566061938776</v>
      </c>
      <c r="I103" s="7">
        <v>657.57</v>
      </c>
      <c r="J103" s="80"/>
      <c r="K103" s="80"/>
      <c r="L103" s="92">
        <v>674.16</v>
      </c>
      <c r="M103" s="187">
        <v>0.90459523809523801</v>
      </c>
      <c r="N103" s="135">
        <v>726.94</v>
      </c>
      <c r="O103" s="135">
        <v>104.167619047619</v>
      </c>
      <c r="P103" s="135">
        <v>6.3157142857142796</v>
      </c>
      <c r="Q103" s="79"/>
      <c r="R103" s="116"/>
      <c r="S103" s="352"/>
      <c r="T103" s="406"/>
      <c r="U103" s="406"/>
      <c r="V103" s="406"/>
      <c r="W103" s="406"/>
      <c r="X103" s="406"/>
      <c r="Y103" s="406"/>
      <c r="Z103" s="406"/>
      <c r="AA103" s="261"/>
      <c r="AB103" s="261"/>
    </row>
    <row r="104" spans="1:28" hidden="1" x14ac:dyDescent="0.2">
      <c r="A104" s="106"/>
      <c r="B104" s="66" t="s">
        <v>44</v>
      </c>
      <c r="C104" s="146">
        <v>26181.8209677419</v>
      </c>
      <c r="D104" s="101">
        <v>45907</v>
      </c>
      <c r="E104" s="7">
        <v>113.58</v>
      </c>
      <c r="F104" s="7"/>
      <c r="G104" s="9">
        <v>0</v>
      </c>
      <c r="H104" s="179">
        <v>3.3673097925009055</v>
      </c>
      <c r="I104" s="7">
        <v>658.89</v>
      </c>
      <c r="J104" s="80"/>
      <c r="K104" s="80"/>
      <c r="L104" s="92">
        <v>664.94</v>
      </c>
      <c r="M104" s="187">
        <v>0.892418181818182</v>
      </c>
      <c r="N104" s="135">
        <v>738.37545454545398</v>
      </c>
      <c r="O104" s="135">
        <v>101.193636363636</v>
      </c>
      <c r="P104" s="135">
        <v>6.51272727272727</v>
      </c>
      <c r="Q104" s="79"/>
      <c r="R104" s="116"/>
      <c r="S104" s="352"/>
      <c r="T104" s="406"/>
      <c r="U104" s="406"/>
      <c r="V104" s="406"/>
      <c r="W104" s="406"/>
      <c r="X104" s="406"/>
      <c r="Y104" s="406"/>
      <c r="Z104" s="406"/>
      <c r="AA104" s="261"/>
      <c r="AB104" s="261"/>
    </row>
    <row r="105" spans="1:28" hidden="1" x14ac:dyDescent="0.2">
      <c r="A105" s="106"/>
      <c r="B105" s="66" t="s">
        <v>46</v>
      </c>
      <c r="C105" s="92">
        <v>26222.2726666667</v>
      </c>
      <c r="D105" s="101">
        <v>45999</v>
      </c>
      <c r="E105" s="7">
        <v>113.86</v>
      </c>
      <c r="F105" s="7"/>
      <c r="G105" s="7">
        <v>0.2</v>
      </c>
      <c r="H105" s="179">
        <v>3.0967040927200262</v>
      </c>
      <c r="I105" s="7">
        <v>668.63</v>
      </c>
      <c r="J105" s="80"/>
      <c r="K105" s="80"/>
      <c r="L105" s="92">
        <v>671.32</v>
      </c>
      <c r="M105" s="187">
        <v>0.89207619047619002</v>
      </c>
      <c r="N105" s="135">
        <v>749.52</v>
      </c>
      <c r="O105" s="135">
        <v>101.94</v>
      </c>
      <c r="P105" s="135">
        <v>6.5585714285714296</v>
      </c>
      <c r="Q105" s="79"/>
      <c r="R105" s="116"/>
      <c r="S105" s="352"/>
      <c r="T105" s="406"/>
      <c r="U105" s="406"/>
      <c r="V105" s="406"/>
      <c r="W105" s="406"/>
      <c r="X105" s="406"/>
      <c r="Y105" s="406"/>
      <c r="Z105" s="406"/>
      <c r="AA105" s="261"/>
      <c r="AB105" s="261"/>
    </row>
    <row r="106" spans="1:28" hidden="1" x14ac:dyDescent="0.2">
      <c r="A106" s="106"/>
      <c r="B106" s="66" t="s">
        <v>47</v>
      </c>
      <c r="C106" s="92">
        <v>26238.100967741935</v>
      </c>
      <c r="D106" s="101">
        <v>45999</v>
      </c>
      <c r="E106" s="7">
        <v>114.05</v>
      </c>
      <c r="F106" s="7"/>
      <c r="G106" s="7">
        <v>0.2</v>
      </c>
      <c r="H106" s="179">
        <v>2.8496708449815111</v>
      </c>
      <c r="I106" s="7">
        <v>663.92</v>
      </c>
      <c r="J106" s="80"/>
      <c r="K106" s="80"/>
      <c r="L106" s="92">
        <v>662.27</v>
      </c>
      <c r="M106" s="187">
        <v>0.90640526315789505</v>
      </c>
      <c r="N106" s="135">
        <v>732.58315789473704</v>
      </c>
      <c r="O106" s="135">
        <v>103.604736842105</v>
      </c>
      <c r="P106" s="135">
        <v>6.4084210526315797</v>
      </c>
      <c r="Q106" s="79"/>
      <c r="R106" s="116"/>
      <c r="S106" s="352"/>
      <c r="T106" s="406"/>
      <c r="U106" s="406"/>
      <c r="V106" s="406"/>
      <c r="W106" s="406"/>
      <c r="X106" s="406"/>
      <c r="Y106" s="406"/>
      <c r="Z106" s="406"/>
      <c r="AA106" s="261"/>
      <c r="AB106" s="261"/>
    </row>
    <row r="107" spans="1:28" hidden="1" x14ac:dyDescent="0.2">
      <c r="A107" s="106"/>
      <c r="B107" s="66" t="s">
        <v>49</v>
      </c>
      <c r="C107" s="92">
        <v>26288.199666666671</v>
      </c>
      <c r="D107" s="101">
        <v>46091</v>
      </c>
      <c r="E107" s="7">
        <v>114.11</v>
      </c>
      <c r="F107" s="7"/>
      <c r="G107" s="7">
        <v>0.1</v>
      </c>
      <c r="H107" s="179">
        <v>2.9316254735702652</v>
      </c>
      <c r="I107" s="7">
        <v>666.12</v>
      </c>
      <c r="J107" s="80"/>
      <c r="K107" s="80"/>
      <c r="L107" s="92">
        <v>653.62</v>
      </c>
      <c r="M107" s="187">
        <v>0.92713809523809498</v>
      </c>
      <c r="N107" s="135">
        <v>718.50047619047598</v>
      </c>
      <c r="O107" s="135">
        <v>108.294761904762</v>
      </c>
      <c r="P107" s="135">
        <v>6.1538095238095201</v>
      </c>
      <c r="Q107" s="79"/>
      <c r="R107" s="116"/>
      <c r="S107" s="352"/>
      <c r="T107" s="406"/>
      <c r="U107" s="406"/>
      <c r="V107" s="406"/>
      <c r="W107" s="406"/>
      <c r="X107" s="406"/>
      <c r="Y107" s="406"/>
      <c r="Z107" s="406"/>
      <c r="AA107" s="261"/>
      <c r="AB107" s="261"/>
    </row>
    <row r="108" spans="1:28" hidden="1" x14ac:dyDescent="0.2">
      <c r="A108" s="106"/>
      <c r="B108" s="181" t="s">
        <v>50</v>
      </c>
      <c r="C108" s="92">
        <v>26334.194516128999</v>
      </c>
      <c r="D108" s="101">
        <v>46183</v>
      </c>
      <c r="E108" s="7">
        <v>113.88</v>
      </c>
      <c r="F108" s="7"/>
      <c r="G108" s="7">
        <v>-0.2</v>
      </c>
      <c r="H108" s="179">
        <v>2.7148913141517017</v>
      </c>
      <c r="I108" s="7">
        <v>667.17</v>
      </c>
      <c r="J108" s="80"/>
      <c r="K108" s="80"/>
      <c r="L108" s="92">
        <v>675.91</v>
      </c>
      <c r="M108" s="187">
        <v>0.94908571428571398</v>
      </c>
      <c r="N108" s="135">
        <v>702.99428571428598</v>
      </c>
      <c r="O108" s="135">
        <v>116.01380952381</v>
      </c>
      <c r="P108" s="135">
        <v>5.7523809523809497</v>
      </c>
      <c r="Q108" s="79"/>
      <c r="R108" s="116"/>
      <c r="S108" s="352"/>
      <c r="T108" s="406"/>
      <c r="U108" s="406"/>
      <c r="V108" s="406"/>
      <c r="W108" s="406"/>
      <c r="X108" s="406"/>
      <c r="Y108" s="406"/>
      <c r="Z108" s="406"/>
      <c r="AA108" s="261"/>
      <c r="AB108" s="261"/>
    </row>
    <row r="109" spans="1:28" hidden="1" x14ac:dyDescent="0.2">
      <c r="A109" s="106"/>
      <c r="B109" s="181"/>
      <c r="C109" s="92"/>
      <c r="D109" s="101"/>
      <c r="E109" s="7"/>
      <c r="F109" s="7"/>
      <c r="G109" s="7"/>
      <c r="H109" s="7"/>
      <c r="I109" s="7"/>
      <c r="J109" s="80"/>
      <c r="K109" s="80"/>
      <c r="L109" s="92"/>
      <c r="M109" s="187"/>
      <c r="N109" s="135"/>
      <c r="O109" s="135"/>
      <c r="P109" s="135"/>
      <c r="Q109" s="79"/>
      <c r="R109" s="116"/>
      <c r="S109" s="352"/>
      <c r="T109" s="406"/>
      <c r="U109" s="406"/>
      <c r="V109" s="406"/>
      <c r="W109" s="406"/>
      <c r="X109" s="406"/>
      <c r="Y109" s="406"/>
      <c r="Z109" s="406"/>
      <c r="AA109" s="261"/>
      <c r="AB109" s="261"/>
    </row>
    <row r="110" spans="1:28" hidden="1" x14ac:dyDescent="0.2">
      <c r="A110" s="106"/>
      <c r="B110" s="183" t="s">
        <v>124</v>
      </c>
      <c r="C110" s="92">
        <v>26340.7580645161</v>
      </c>
      <c r="D110" s="101">
        <v>46229</v>
      </c>
      <c r="E110" s="7">
        <v>114.49</v>
      </c>
      <c r="F110" s="7"/>
      <c r="G110" s="7">
        <v>0.5</v>
      </c>
      <c r="H110" s="7">
        <v>2.8</v>
      </c>
      <c r="I110" s="7">
        <v>661.19</v>
      </c>
      <c r="J110" s="80"/>
      <c r="K110" s="80"/>
      <c r="L110" s="92">
        <v>673.06</v>
      </c>
      <c r="M110" s="187">
        <v>0.94112857142857098</v>
      </c>
      <c r="N110" s="135">
        <v>702.54</v>
      </c>
      <c r="O110" s="135">
        <v>114.962380952381</v>
      </c>
      <c r="P110" s="135">
        <v>5.7509523809523797</v>
      </c>
      <c r="Q110" s="79"/>
      <c r="R110" s="116"/>
      <c r="S110" s="352"/>
      <c r="T110" s="406"/>
      <c r="U110" s="406"/>
      <c r="V110" s="406"/>
      <c r="W110" s="406"/>
      <c r="X110" s="406"/>
      <c r="Y110" s="406"/>
      <c r="Z110" s="406"/>
      <c r="AA110" s="261"/>
      <c r="AB110" s="261"/>
    </row>
    <row r="111" spans="1:28" hidden="1" x14ac:dyDescent="0.2">
      <c r="A111" s="106"/>
      <c r="B111" s="66" t="s">
        <v>54</v>
      </c>
      <c r="C111" s="146">
        <v>26336.933928571401</v>
      </c>
      <c r="D111" s="101">
        <v>46137</v>
      </c>
      <c r="E111" s="7">
        <v>114.76</v>
      </c>
      <c r="F111" s="7"/>
      <c r="G111" s="7">
        <v>0.2</v>
      </c>
      <c r="H111" s="7">
        <v>2.7</v>
      </c>
      <c r="I111" s="7">
        <v>643.21</v>
      </c>
      <c r="J111" s="80"/>
      <c r="K111" s="80"/>
      <c r="L111" s="92">
        <v>649.91999999999996</v>
      </c>
      <c r="M111" s="187">
        <v>0.93864000000000003</v>
      </c>
      <c r="N111" s="135">
        <v>685.298</v>
      </c>
      <c r="O111" s="135">
        <v>113.00149999999999</v>
      </c>
      <c r="P111" s="135">
        <v>5.6920000000000002</v>
      </c>
      <c r="Q111" s="79"/>
      <c r="R111" s="116"/>
      <c r="S111" s="352"/>
      <c r="T111" s="406"/>
      <c r="U111" s="406"/>
      <c r="V111" s="406"/>
      <c r="W111" s="406"/>
      <c r="X111" s="406"/>
      <c r="Y111" s="406"/>
      <c r="Z111" s="406"/>
      <c r="AA111" s="261"/>
      <c r="AB111" s="261"/>
    </row>
    <row r="112" spans="1:28" hidden="1" x14ac:dyDescent="0.2">
      <c r="A112" s="106"/>
      <c r="B112" s="66" t="s">
        <v>51</v>
      </c>
      <c r="C112" s="146">
        <v>26442.877096774198</v>
      </c>
      <c r="D112" s="101">
        <v>46368</v>
      </c>
      <c r="E112" s="8">
        <v>115.2</v>
      </c>
      <c r="F112" s="7"/>
      <c r="G112" s="7">
        <v>0.4</v>
      </c>
      <c r="H112" s="7">
        <v>2.7</v>
      </c>
      <c r="I112" s="8">
        <v>661.2</v>
      </c>
      <c r="J112" s="80"/>
      <c r="K112" s="80"/>
      <c r="L112" s="92">
        <v>645.66</v>
      </c>
      <c r="M112" s="187">
        <v>0.93607826086956503</v>
      </c>
      <c r="N112" s="135">
        <v>706.44043478260903</v>
      </c>
      <c r="O112" s="135">
        <v>112.922608695652</v>
      </c>
      <c r="P112" s="135">
        <v>5.8552173913043504</v>
      </c>
      <c r="Q112" s="79"/>
      <c r="R112" s="116"/>
      <c r="S112" s="352"/>
      <c r="T112" s="406"/>
      <c r="U112" s="406"/>
      <c r="V112" s="406"/>
      <c r="W112" s="406"/>
      <c r="X112" s="406"/>
      <c r="Y112" s="406"/>
      <c r="Z112" s="406"/>
      <c r="AA112" s="261"/>
      <c r="AB112" s="261"/>
    </row>
    <row r="113" spans="1:36" hidden="1" x14ac:dyDescent="0.2">
      <c r="A113" s="106"/>
      <c r="B113" s="181" t="s">
        <v>129</v>
      </c>
      <c r="C113" s="146">
        <v>26512.416666666701</v>
      </c>
      <c r="D113" s="101">
        <v>46461</v>
      </c>
      <c r="E113" s="7">
        <v>115.48</v>
      </c>
      <c r="F113" s="7"/>
      <c r="G113" s="7">
        <v>0.2</v>
      </c>
      <c r="H113" s="7">
        <v>2.7</v>
      </c>
      <c r="I113" s="7">
        <v>655.74</v>
      </c>
      <c r="J113" s="80"/>
      <c r="K113" s="80"/>
      <c r="L113" s="7">
        <v>663.61</v>
      </c>
      <c r="M113" s="187">
        <v>0.9345</v>
      </c>
      <c r="N113" s="135">
        <v>701.79722222222199</v>
      </c>
      <c r="O113" s="135">
        <v>110.283888888889</v>
      </c>
      <c r="P113" s="135">
        <v>5.9461111111111098</v>
      </c>
      <c r="Q113" s="79"/>
      <c r="R113" s="116"/>
      <c r="S113" s="352"/>
      <c r="T113" s="406"/>
      <c r="U113" s="406"/>
      <c r="V113" s="406"/>
      <c r="W113" s="406"/>
      <c r="X113" s="406"/>
      <c r="Y113" s="406"/>
      <c r="Z113" s="406"/>
      <c r="AA113" s="261"/>
      <c r="AB113" s="261"/>
    </row>
    <row r="114" spans="1:36" hidden="1" x14ac:dyDescent="0.2">
      <c r="A114" s="106"/>
      <c r="B114" s="181" t="s">
        <v>40</v>
      </c>
      <c r="C114" s="146">
        <v>26603.13741935484</v>
      </c>
      <c r="D114" s="101">
        <v>46647</v>
      </c>
      <c r="E114" s="7">
        <v>115.63</v>
      </c>
      <c r="F114" s="7"/>
      <c r="G114" s="7">
        <v>0.1</v>
      </c>
      <c r="H114" s="7">
        <v>2.6</v>
      </c>
      <c r="I114" s="7">
        <v>671.54</v>
      </c>
      <c r="J114" s="80"/>
      <c r="K114" s="80"/>
      <c r="L114" s="7">
        <v>665.35</v>
      </c>
      <c r="M114" s="187">
        <v>0.90533636363636305</v>
      </c>
      <c r="N114" s="135">
        <v>741.86454545454501</v>
      </c>
      <c r="O114" s="135">
        <v>112.261818181818</v>
      </c>
      <c r="P114" s="135">
        <v>5.9818181818181797</v>
      </c>
      <c r="Q114" s="79"/>
      <c r="R114" s="116"/>
      <c r="S114" s="352"/>
      <c r="T114" s="406"/>
      <c r="U114" s="406"/>
      <c r="V114" s="406"/>
      <c r="W114" s="406"/>
      <c r="X114" s="406"/>
      <c r="Y114" s="406"/>
      <c r="Z114" s="406"/>
      <c r="AA114" s="261"/>
      <c r="AB114" s="261"/>
    </row>
    <row r="115" spans="1:36" hidden="1" x14ac:dyDescent="0.2">
      <c r="A115" s="106"/>
      <c r="B115" s="181" t="s">
        <v>45</v>
      </c>
      <c r="C115" s="146">
        <v>26651.216</v>
      </c>
      <c r="D115" s="101">
        <v>46740</v>
      </c>
      <c r="E115" s="7">
        <v>115.18</v>
      </c>
      <c r="F115" s="7"/>
      <c r="G115" s="7">
        <v>-0.4</v>
      </c>
      <c r="H115" s="7">
        <v>1.7</v>
      </c>
      <c r="I115" s="7">
        <v>665.15</v>
      </c>
      <c r="J115" s="80"/>
      <c r="K115" s="80"/>
      <c r="L115" s="7">
        <v>674.02</v>
      </c>
      <c r="M115" s="187">
        <v>0.89043333333333397</v>
      </c>
      <c r="N115" s="135">
        <v>747.03476190476204</v>
      </c>
      <c r="O115" s="135">
        <v>110.795714285714</v>
      </c>
      <c r="P115" s="135">
        <v>6.0033333333333303</v>
      </c>
      <c r="Q115" s="79"/>
      <c r="R115" s="116"/>
      <c r="S115" s="352"/>
      <c r="T115" s="406"/>
      <c r="U115" s="406"/>
      <c r="V115" s="406"/>
      <c r="W115" s="406"/>
      <c r="X115" s="406"/>
      <c r="Y115" s="406"/>
      <c r="Z115" s="406"/>
      <c r="AA115" s="261"/>
      <c r="AB115" s="261"/>
    </row>
    <row r="116" spans="1:36" hidden="1" x14ac:dyDescent="0.2">
      <c r="A116" s="106"/>
      <c r="B116" s="181"/>
      <c r="C116" s="92"/>
      <c r="D116" s="101"/>
      <c r="E116" s="7"/>
      <c r="F116" s="7"/>
      <c r="G116" s="7"/>
      <c r="H116" s="7"/>
      <c r="I116" s="7"/>
      <c r="J116" s="7"/>
      <c r="K116" s="7"/>
      <c r="M116" s="7"/>
      <c r="N116" s="7"/>
      <c r="O116" s="7"/>
      <c r="P116" s="7"/>
      <c r="Q116" s="79"/>
      <c r="R116" s="116"/>
      <c r="S116" s="352"/>
      <c r="T116" s="406"/>
      <c r="U116" s="406"/>
      <c r="V116" s="406"/>
      <c r="W116" s="406"/>
      <c r="X116" s="406"/>
      <c r="Y116" s="406"/>
      <c r="Z116" s="406"/>
      <c r="AA116" s="353" t="s">
        <v>50</v>
      </c>
      <c r="AB116" s="261">
        <v>1.1000000000000001</v>
      </c>
    </row>
    <row r="117" spans="1:36" hidden="1" x14ac:dyDescent="0.2">
      <c r="A117" s="106"/>
      <c r="B117" s="183" t="s">
        <v>127</v>
      </c>
      <c r="C117" s="92">
        <v>26811.971612903199</v>
      </c>
      <c r="D117" s="101">
        <v>47019</v>
      </c>
      <c r="E117" s="8">
        <v>98.98</v>
      </c>
      <c r="F117" s="7"/>
      <c r="G117" s="196" t="s">
        <v>37</v>
      </c>
      <c r="H117" s="196" t="s">
        <v>37</v>
      </c>
      <c r="I117" s="8">
        <v>605.52863636363645</v>
      </c>
      <c r="J117" s="7"/>
      <c r="K117" s="7"/>
      <c r="L117" s="92">
        <v>616.58000000000004</v>
      </c>
      <c r="M117" s="187">
        <v>0.82089999999999996</v>
      </c>
      <c r="N117" s="135">
        <v>737.73863636363603</v>
      </c>
      <c r="O117" s="135">
        <v>111.008181818182</v>
      </c>
      <c r="P117" s="135">
        <v>5.45409090909091</v>
      </c>
      <c r="Q117" s="79"/>
      <c r="R117" s="116"/>
      <c r="S117" s="352"/>
      <c r="T117" s="406"/>
      <c r="U117" s="406"/>
      <c r="V117" s="406"/>
      <c r="W117" s="406"/>
      <c r="X117" s="406"/>
      <c r="Y117" s="406"/>
      <c r="Z117" s="406"/>
      <c r="AA117" s="261"/>
      <c r="AB117" s="261"/>
    </row>
    <row r="118" spans="1:36" hidden="1" x14ac:dyDescent="0.2">
      <c r="A118" s="106"/>
      <c r="B118" s="66" t="s">
        <v>54</v>
      </c>
      <c r="C118" s="92">
        <v>26864.088214285701</v>
      </c>
      <c r="D118" s="101">
        <v>47066</v>
      </c>
      <c r="E118" s="8">
        <v>99.08</v>
      </c>
      <c r="F118" s="7"/>
      <c r="G118" s="9">
        <v>0.1</v>
      </c>
      <c r="H118" s="196" t="s">
        <v>37</v>
      </c>
      <c r="I118" s="7">
        <v>596.84</v>
      </c>
      <c r="J118" s="7"/>
      <c r="K118" s="7"/>
      <c r="L118" s="92">
        <v>604.63</v>
      </c>
      <c r="M118" s="187">
        <v>0.80929499999999999</v>
      </c>
      <c r="N118" s="135">
        <v>737.51850000000002</v>
      </c>
      <c r="O118" s="135">
        <v>108.0155</v>
      </c>
      <c r="P118" s="135">
        <v>5.5259999999999998</v>
      </c>
      <c r="Q118" s="79"/>
      <c r="R118" s="116"/>
      <c r="S118" s="352"/>
      <c r="T118" s="407"/>
      <c r="U118" s="407"/>
      <c r="V118" s="406"/>
      <c r="W118" s="406"/>
      <c r="X118" s="406"/>
      <c r="Y118" s="406"/>
      <c r="Z118" s="406"/>
      <c r="AA118" s="261"/>
      <c r="AB118" s="261"/>
    </row>
    <row r="119" spans="1:36" hidden="1" x14ac:dyDescent="0.2">
      <c r="A119" s="106"/>
      <c r="B119" s="66" t="s">
        <v>51</v>
      </c>
      <c r="C119" s="92">
        <v>26961.315806451599</v>
      </c>
      <c r="D119" s="101">
        <v>47301</v>
      </c>
      <c r="E119" s="8">
        <v>99.28</v>
      </c>
      <c r="F119" s="7"/>
      <c r="G119" s="7">
        <v>0.2</v>
      </c>
      <c r="H119" s="196" t="s">
        <v>37</v>
      </c>
      <c r="I119" s="189">
        <v>603.45000000000005</v>
      </c>
      <c r="J119" s="7"/>
      <c r="K119" s="7"/>
      <c r="L119" s="92">
        <v>588.28</v>
      </c>
      <c r="M119" s="187">
        <v>0.81108095238095201</v>
      </c>
      <c r="N119" s="135">
        <v>744.02428571428595</v>
      </c>
      <c r="O119" s="135">
        <v>106.11476190476201</v>
      </c>
      <c r="P119" s="135">
        <v>5.6866666666666701</v>
      </c>
      <c r="Q119" s="79"/>
      <c r="R119" s="116"/>
      <c r="S119" s="352"/>
      <c r="T119" s="407"/>
      <c r="U119" s="407"/>
      <c r="V119" s="406"/>
      <c r="W119" s="406"/>
      <c r="X119" s="406"/>
      <c r="Y119" s="406"/>
      <c r="Z119" s="406"/>
      <c r="AA119" s="261"/>
      <c r="AB119" s="261"/>
    </row>
    <row r="120" spans="1:36" hidden="1" x14ac:dyDescent="0.2">
      <c r="A120" s="106"/>
      <c r="B120" s="181" t="s">
        <v>136</v>
      </c>
      <c r="C120" s="92">
        <v>26980.725666666669</v>
      </c>
      <c r="D120" s="101">
        <v>47301</v>
      </c>
      <c r="E120" s="8">
        <v>99.55</v>
      </c>
      <c r="F120" s="7"/>
      <c r="G120" s="7">
        <v>0.3</v>
      </c>
      <c r="H120" s="196" t="s">
        <v>37</v>
      </c>
      <c r="I120" s="7">
        <v>600.54999999999995</v>
      </c>
      <c r="J120" s="7"/>
      <c r="K120" s="7"/>
      <c r="L120" s="92">
        <v>605.65</v>
      </c>
      <c r="M120" s="187">
        <v>0.81408095238095202</v>
      </c>
      <c r="N120" s="135">
        <v>737.711428571429</v>
      </c>
      <c r="O120" s="135">
        <v>107.462857142857</v>
      </c>
      <c r="P120" s="135">
        <v>5.5890476190476202</v>
      </c>
      <c r="Q120" s="79"/>
      <c r="R120" s="116"/>
      <c r="S120" s="352"/>
      <c r="T120" s="406"/>
      <c r="U120" s="406"/>
      <c r="V120" s="406"/>
      <c r="W120" s="406"/>
      <c r="X120" s="406"/>
      <c r="Y120" s="406"/>
      <c r="Z120" s="406"/>
      <c r="AA120" s="261"/>
      <c r="AB120" s="261"/>
    </row>
    <row r="121" spans="1:36" hidden="1" x14ac:dyDescent="0.2">
      <c r="A121" s="106"/>
      <c r="B121" s="66" t="s">
        <v>40</v>
      </c>
      <c r="C121" s="92">
        <v>27040.055806451601</v>
      </c>
      <c r="D121" s="101">
        <v>47396</v>
      </c>
      <c r="E121" s="8">
        <v>99.81</v>
      </c>
      <c r="F121" s="7"/>
      <c r="G121" s="7">
        <v>0.3</v>
      </c>
      <c r="H121" s="196" t="s">
        <v>37</v>
      </c>
      <c r="I121" s="7">
        <v>626.12</v>
      </c>
      <c r="J121" s="7"/>
      <c r="K121" s="7"/>
      <c r="L121" s="92">
        <v>603.30999999999995</v>
      </c>
      <c r="M121" s="187">
        <v>0.84554285714285704</v>
      </c>
      <c r="N121" s="135">
        <v>740.55476190476202</v>
      </c>
      <c r="O121" s="135">
        <v>109.594285714286</v>
      </c>
      <c r="P121" s="135">
        <v>5.71285714285714</v>
      </c>
      <c r="Q121" s="79"/>
      <c r="R121" s="116"/>
      <c r="S121" s="352"/>
      <c r="T121" s="406"/>
      <c r="U121" s="406"/>
      <c r="V121" s="406"/>
      <c r="W121" s="406"/>
      <c r="X121" s="406"/>
      <c r="Y121" s="406"/>
      <c r="Z121" s="406"/>
      <c r="AA121" s="261"/>
      <c r="AB121" s="261"/>
    </row>
    <row r="122" spans="1:36" hidden="1" x14ac:dyDescent="0.2">
      <c r="A122" s="106"/>
      <c r="B122" s="181" t="s">
        <v>138</v>
      </c>
      <c r="C122" s="194">
        <v>27119.590666666671</v>
      </c>
      <c r="D122" s="101">
        <v>47538</v>
      </c>
      <c r="E122" s="8">
        <v>99.9</v>
      </c>
      <c r="F122" s="7"/>
      <c r="G122" s="7">
        <v>0.1</v>
      </c>
      <c r="H122" s="196" t="s">
        <v>37</v>
      </c>
      <c r="I122" s="7">
        <v>636.15</v>
      </c>
      <c r="J122" s="7"/>
      <c r="K122" s="7"/>
      <c r="L122" s="92">
        <v>627.52</v>
      </c>
      <c r="M122" s="187">
        <v>0.85680476190476196</v>
      </c>
      <c r="N122" s="135">
        <v>742.46571428571394</v>
      </c>
      <c r="O122" s="135">
        <v>110.009047619048</v>
      </c>
      <c r="P122" s="135">
        <v>5.7819047619047597</v>
      </c>
      <c r="Q122" s="79"/>
      <c r="R122" s="116"/>
      <c r="S122" s="352"/>
      <c r="T122" s="406"/>
      <c r="U122" s="406"/>
      <c r="V122" s="406"/>
      <c r="W122" s="406"/>
      <c r="X122" s="406"/>
      <c r="Y122" s="406"/>
      <c r="Z122" s="406"/>
      <c r="AA122" s="353" t="s">
        <v>139</v>
      </c>
      <c r="AB122" s="261">
        <v>1.5</v>
      </c>
    </row>
    <row r="123" spans="1:36" hidden="1" x14ac:dyDescent="0.2">
      <c r="A123" s="106"/>
      <c r="B123" s="66" t="s">
        <v>76</v>
      </c>
      <c r="C123" s="194">
        <v>27187.192580645202</v>
      </c>
      <c r="D123" s="101">
        <v>47681</v>
      </c>
      <c r="E123" s="8">
        <v>100.22</v>
      </c>
      <c r="F123" s="7"/>
      <c r="G123" s="7">
        <v>0.3</v>
      </c>
      <c r="H123" s="196" t="s">
        <v>37</v>
      </c>
      <c r="I123" s="7">
        <v>652.41</v>
      </c>
      <c r="J123" s="7"/>
      <c r="K123" s="7"/>
      <c r="L123" s="92">
        <v>645.87</v>
      </c>
      <c r="M123" s="187">
        <v>0.85577499999999995</v>
      </c>
      <c r="N123" s="135">
        <v>762.36450000000002</v>
      </c>
      <c r="O123" s="135">
        <v>111.40300000000001</v>
      </c>
      <c r="P123" s="135">
        <v>5.8570000000000002</v>
      </c>
      <c r="Q123" s="79"/>
      <c r="R123" s="116"/>
      <c r="S123" s="352"/>
      <c r="T123" s="406"/>
      <c r="U123" s="406"/>
      <c r="V123" s="406"/>
      <c r="W123" s="406"/>
      <c r="X123" s="406"/>
      <c r="Y123" s="406"/>
      <c r="Z123" s="406"/>
      <c r="AA123" s="261"/>
      <c r="AB123" s="261"/>
    </row>
    <row r="124" spans="1:36" hidden="1" x14ac:dyDescent="0.2">
      <c r="A124" s="106"/>
      <c r="B124" s="66" t="s">
        <v>44</v>
      </c>
      <c r="C124" s="194">
        <v>27237.976774193499</v>
      </c>
      <c r="D124" s="101">
        <v>47729</v>
      </c>
      <c r="E124" s="8">
        <v>100.31</v>
      </c>
      <c r="F124" s="7"/>
      <c r="G124" s="7">
        <v>0.1</v>
      </c>
      <c r="H124" s="196" t="s">
        <v>37</v>
      </c>
      <c r="I124" s="7">
        <v>656.25</v>
      </c>
      <c r="J124" s="7"/>
      <c r="K124" s="7"/>
      <c r="L124" s="92">
        <v>643.19000000000005</v>
      </c>
      <c r="M124" s="190">
        <v>0.86513636363636404</v>
      </c>
      <c r="N124" s="191">
        <v>758.58954545454503</v>
      </c>
      <c r="O124" s="191">
        <v>111.06136363636401</v>
      </c>
      <c r="P124" s="191">
        <v>5.9095454545454498</v>
      </c>
      <c r="Q124" s="79"/>
      <c r="R124" s="116"/>
      <c r="S124" s="352"/>
      <c r="T124" s="406"/>
      <c r="U124" s="406"/>
      <c r="V124" s="406"/>
      <c r="W124" s="406"/>
      <c r="X124" s="406"/>
      <c r="Y124" s="406"/>
      <c r="Z124" s="406"/>
      <c r="AA124" s="261"/>
      <c r="AB124" s="261"/>
    </row>
    <row r="125" spans="1:36" hidden="1" x14ac:dyDescent="0.2">
      <c r="A125" s="106"/>
      <c r="B125" s="181" t="s">
        <v>46</v>
      </c>
      <c r="C125" s="194">
        <v>27329.006999999998</v>
      </c>
      <c r="D125" s="101">
        <v>47920</v>
      </c>
      <c r="E125" s="8">
        <v>100.51</v>
      </c>
      <c r="F125" s="7"/>
      <c r="G125" s="7">
        <v>0.2</v>
      </c>
      <c r="H125" s="196" t="s">
        <v>37</v>
      </c>
      <c r="I125" s="192">
        <v>680.91</v>
      </c>
      <c r="J125" s="7"/>
      <c r="K125" s="7"/>
      <c r="L125" s="92">
        <v>666.81</v>
      </c>
      <c r="M125" s="190">
        <v>0.857782352941176</v>
      </c>
      <c r="N125" s="191">
        <v>793.77411764705903</v>
      </c>
      <c r="O125" s="191">
        <v>111.865882352941</v>
      </c>
      <c r="P125" s="191">
        <v>6.0876470588235296</v>
      </c>
      <c r="Q125" s="79"/>
      <c r="R125" s="116"/>
      <c r="S125" s="352"/>
      <c r="T125" s="406"/>
      <c r="U125" s="406"/>
      <c r="V125" s="406"/>
      <c r="W125" s="406"/>
      <c r="X125" s="406"/>
      <c r="Y125" s="406"/>
      <c r="Z125" s="406"/>
      <c r="AA125" s="261"/>
      <c r="AB125" s="261"/>
    </row>
    <row r="126" spans="1:36" hidden="1" x14ac:dyDescent="0.2">
      <c r="A126" s="106"/>
      <c r="B126" s="181" t="s">
        <v>47</v>
      </c>
      <c r="C126" s="194">
        <v>27393.335806451614</v>
      </c>
      <c r="D126" s="101">
        <v>48016</v>
      </c>
      <c r="E126" s="8">
        <v>100.91</v>
      </c>
      <c r="F126" s="7"/>
      <c r="G126" s="7">
        <v>0.4</v>
      </c>
      <c r="H126" s="196" t="s">
        <v>37</v>
      </c>
      <c r="I126" s="7">
        <v>676.84</v>
      </c>
      <c r="J126" s="7"/>
      <c r="K126" s="7"/>
      <c r="L126" s="92">
        <v>663.9</v>
      </c>
      <c r="M126" s="187">
        <v>0.87017727272727297</v>
      </c>
      <c r="N126" s="135">
        <v>777.79499999999996</v>
      </c>
      <c r="O126" s="135">
        <v>112.831363636364</v>
      </c>
      <c r="P126" s="135">
        <v>6</v>
      </c>
      <c r="Q126" s="79"/>
      <c r="R126" s="116"/>
      <c r="S126" s="352"/>
      <c r="T126" s="406"/>
      <c r="U126" s="406"/>
      <c r="V126" s="406"/>
      <c r="W126" s="406"/>
      <c r="X126" s="406"/>
      <c r="Y126" s="406"/>
      <c r="Z126" s="406"/>
      <c r="AA126" s="261"/>
      <c r="AB126" s="261"/>
      <c r="AC126" s="261"/>
      <c r="AD126" s="261"/>
      <c r="AE126" s="261"/>
      <c r="AF126" s="301"/>
      <c r="AG126" s="301"/>
      <c r="AH126" s="261"/>
      <c r="AI126" s="261"/>
      <c r="AJ126" s="261"/>
    </row>
    <row r="127" spans="1:36" hidden="1" x14ac:dyDescent="0.2">
      <c r="A127" s="106"/>
      <c r="B127" s="181" t="s">
        <v>49</v>
      </c>
      <c r="C127" s="194">
        <v>27480.947000000004</v>
      </c>
      <c r="D127" s="101">
        <v>48160</v>
      </c>
      <c r="E127" s="8">
        <v>100.82</v>
      </c>
      <c r="F127" s="7"/>
      <c r="G127" s="9">
        <v>-0.1</v>
      </c>
      <c r="H127" s="196" t="s">
        <v>37</v>
      </c>
      <c r="I127" s="7">
        <v>677.61</v>
      </c>
      <c r="J127" s="7"/>
      <c r="K127" s="7"/>
      <c r="L127" s="92">
        <v>687.9</v>
      </c>
      <c r="M127" s="187">
        <v>0.88033499999999998</v>
      </c>
      <c r="N127" s="135">
        <v>769.7165</v>
      </c>
      <c r="O127" s="135">
        <v>113.3275</v>
      </c>
      <c r="P127" s="135">
        <v>5.9785000000000004</v>
      </c>
      <c r="Q127" s="79"/>
      <c r="R127" s="116"/>
      <c r="S127" s="352"/>
      <c r="T127" s="406"/>
      <c r="U127" s="406"/>
      <c r="V127" s="406"/>
      <c r="W127" s="406"/>
      <c r="X127" s="406"/>
      <c r="Y127" s="406"/>
      <c r="Z127" s="406"/>
      <c r="AA127" s="261"/>
      <c r="AB127" s="261"/>
      <c r="AC127" s="261"/>
      <c r="AD127" s="261"/>
      <c r="AE127" s="261"/>
      <c r="AF127" s="301"/>
      <c r="AG127" s="301"/>
      <c r="AH127" s="261"/>
      <c r="AI127" s="261"/>
      <c r="AJ127" s="261"/>
    </row>
    <row r="128" spans="1:36" hidden="1" x14ac:dyDescent="0.2">
      <c r="A128" s="106"/>
      <c r="B128" s="181" t="s">
        <v>50</v>
      </c>
      <c r="C128" s="194">
        <v>27561.532903225816</v>
      </c>
      <c r="D128" s="101">
        <v>48353</v>
      </c>
      <c r="E128" s="8">
        <v>100.6</v>
      </c>
      <c r="F128" s="7"/>
      <c r="G128" s="7">
        <v>-0.2</v>
      </c>
      <c r="H128" s="196" t="s">
        <v>37</v>
      </c>
      <c r="I128" s="7">
        <v>681.99</v>
      </c>
      <c r="J128" s="7"/>
      <c r="K128" s="7"/>
      <c r="L128" s="92">
        <v>672.36</v>
      </c>
      <c r="M128" s="187">
        <v>0.87944736842105298</v>
      </c>
      <c r="N128" s="135">
        <v>775.5</v>
      </c>
      <c r="O128" s="135">
        <v>112.464736842105</v>
      </c>
      <c r="P128" s="135">
        <v>6.07</v>
      </c>
      <c r="Q128" s="79"/>
      <c r="R128" s="116"/>
      <c r="S128" s="352"/>
      <c r="T128" s="406"/>
      <c r="U128" s="406"/>
      <c r="V128" s="406"/>
      <c r="W128" s="406"/>
      <c r="X128" s="406"/>
      <c r="Y128" s="406"/>
      <c r="Z128" s="406"/>
      <c r="AA128" s="261"/>
      <c r="AB128" s="261"/>
      <c r="AC128" s="261"/>
      <c r="AD128" s="261"/>
      <c r="AE128" s="261"/>
      <c r="AF128" s="301"/>
      <c r="AG128" s="301"/>
      <c r="AH128" s="261"/>
      <c r="AI128" s="261"/>
      <c r="AJ128" s="261"/>
    </row>
    <row r="129" spans="1:36" hidden="1" x14ac:dyDescent="0.2">
      <c r="A129" s="106"/>
      <c r="B129" s="183"/>
      <c r="C129" s="194"/>
      <c r="D129" s="101"/>
      <c r="E129" s="196"/>
      <c r="F129" s="196"/>
      <c r="G129" s="196"/>
      <c r="H129" s="196"/>
      <c r="I129" s="196"/>
      <c r="J129" s="7"/>
      <c r="K129" s="7"/>
      <c r="L129" s="92"/>
      <c r="M129" s="187"/>
      <c r="N129" s="135"/>
      <c r="O129" s="135"/>
      <c r="P129" s="135"/>
      <c r="Q129" s="79"/>
      <c r="R129" s="116"/>
      <c r="S129" s="352"/>
      <c r="T129" s="406"/>
      <c r="U129" s="406"/>
      <c r="V129" s="406"/>
      <c r="W129" s="406"/>
      <c r="X129" s="406"/>
      <c r="Y129" s="406"/>
      <c r="Z129" s="406"/>
      <c r="AA129" s="261"/>
      <c r="AB129" s="261"/>
      <c r="AC129" s="261"/>
      <c r="AD129" s="261"/>
      <c r="AE129" s="261"/>
      <c r="AF129" s="301"/>
      <c r="AG129" s="301"/>
      <c r="AH129" s="261"/>
      <c r="AI129" s="261"/>
      <c r="AJ129" s="261"/>
    </row>
    <row r="130" spans="1:36" x14ac:dyDescent="0.2">
      <c r="A130" s="106"/>
      <c r="B130" s="183" t="s">
        <v>130</v>
      </c>
      <c r="C130" s="194">
        <v>27558.53</v>
      </c>
      <c r="D130" s="101">
        <v>48353</v>
      </c>
      <c r="E130" s="197">
        <v>100.75</v>
      </c>
      <c r="F130" s="197"/>
      <c r="G130" s="197">
        <v>0.1</v>
      </c>
      <c r="H130" s="227">
        <v>1.7882400484946492</v>
      </c>
      <c r="I130" s="196">
        <v>677.06</v>
      </c>
      <c r="J130" s="7"/>
      <c r="K130" s="7"/>
      <c r="L130" s="92">
        <v>693.78</v>
      </c>
      <c r="M130" s="187">
        <v>0.87601363636363605</v>
      </c>
      <c r="N130" s="135">
        <v>772.90727272727304</v>
      </c>
      <c r="O130" s="135">
        <v>109.035909090909</v>
      </c>
      <c r="P130" s="135">
        <v>6.2090909090909099</v>
      </c>
      <c r="Q130" s="79"/>
      <c r="R130" s="116"/>
      <c r="S130" s="352"/>
      <c r="T130" s="406"/>
      <c r="U130" s="406"/>
      <c r="V130" s="406"/>
      <c r="W130" s="374"/>
      <c r="X130" s="406"/>
      <c r="Y130" s="406"/>
      <c r="Z130" s="406"/>
      <c r="AA130" s="261"/>
      <c r="AB130" s="261"/>
      <c r="AC130" s="261"/>
      <c r="AD130" s="261"/>
      <c r="AE130" s="261"/>
      <c r="AF130" s="301"/>
      <c r="AG130" s="301"/>
      <c r="AH130" s="261"/>
      <c r="AI130" s="261"/>
      <c r="AJ130" s="261"/>
    </row>
    <row r="131" spans="1:36" x14ac:dyDescent="0.2">
      <c r="A131" s="106"/>
      <c r="B131" s="183" t="s">
        <v>54</v>
      </c>
      <c r="C131" s="194">
        <v>27546.04</v>
      </c>
      <c r="D131" s="101">
        <v>48305</v>
      </c>
      <c r="E131" s="196">
        <v>100.79</v>
      </c>
      <c r="F131" s="196"/>
      <c r="G131" s="227">
        <v>0</v>
      </c>
      <c r="H131" s="227">
        <v>1.7258780783205641</v>
      </c>
      <c r="I131" s="226">
        <v>656.3</v>
      </c>
      <c r="J131" s="7"/>
      <c r="K131" s="7"/>
      <c r="L131" s="92">
        <v>669.6</v>
      </c>
      <c r="M131" s="187">
        <v>0.88107500000000005</v>
      </c>
      <c r="N131" s="135">
        <v>744.89449999999999</v>
      </c>
      <c r="O131" s="135">
        <v>110.34050000000001</v>
      </c>
      <c r="P131" s="135">
        <v>5.9489999999999998</v>
      </c>
      <c r="Q131" s="79"/>
      <c r="R131" s="116"/>
      <c r="S131" s="352"/>
      <c r="T131" s="406"/>
      <c r="U131" s="406"/>
      <c r="V131" s="406"/>
      <c r="W131" s="374"/>
      <c r="X131" s="406"/>
      <c r="Y131" s="406"/>
      <c r="Z131" s="406"/>
      <c r="AA131" s="261"/>
      <c r="AB131" s="261"/>
    </row>
    <row r="132" spans="1:36" x14ac:dyDescent="0.2">
      <c r="A132" s="106"/>
      <c r="B132" s="183" t="s">
        <v>51</v>
      </c>
      <c r="C132" s="194">
        <v>27564.616774193601</v>
      </c>
      <c r="D132" s="101">
        <v>48353</v>
      </c>
      <c r="E132" s="196">
        <v>101.27</v>
      </c>
      <c r="F132" s="196"/>
      <c r="G132" s="196">
        <v>0.5</v>
      </c>
      <c r="H132" s="227">
        <v>2.0044319097501928</v>
      </c>
      <c r="I132" s="196">
        <v>667.68</v>
      </c>
      <c r="J132" s="7"/>
      <c r="K132" s="7"/>
      <c r="L132" s="92">
        <v>649.79999999999995</v>
      </c>
      <c r="M132" s="187">
        <v>0.88477619047619005</v>
      </c>
      <c r="N132" s="135">
        <v>754.62238095238104</v>
      </c>
      <c r="O132" s="135">
        <v>111.185714285714</v>
      </c>
      <c r="P132" s="135">
        <v>6.0061904761904801</v>
      </c>
      <c r="Q132" s="79"/>
      <c r="R132" s="116"/>
      <c r="S132" s="352"/>
      <c r="T132" s="406"/>
      <c r="U132" s="406"/>
      <c r="V132" s="406"/>
      <c r="W132" s="374"/>
      <c r="X132" s="406"/>
      <c r="Y132" s="406"/>
      <c r="Z132" s="406"/>
      <c r="AA132" s="261"/>
      <c r="AB132" s="261"/>
    </row>
    <row r="133" spans="1:36" x14ac:dyDescent="0.2">
      <c r="A133" s="106"/>
      <c r="B133" s="183" t="s">
        <v>53</v>
      </c>
      <c r="C133" s="194">
        <v>27601.09</v>
      </c>
      <c r="D133" s="193">
        <v>48353</v>
      </c>
      <c r="E133" s="196">
        <v>101.54</v>
      </c>
      <c r="F133" s="196"/>
      <c r="G133" s="196">
        <v>0.3</v>
      </c>
      <c r="H133" s="227">
        <v>1.9989954796584719</v>
      </c>
      <c r="I133" s="226">
        <v>667.4</v>
      </c>
      <c r="J133" s="7"/>
      <c r="K133" s="7"/>
      <c r="L133" s="92">
        <v>683.73</v>
      </c>
      <c r="M133" s="187">
        <v>0.89037142857142904</v>
      </c>
      <c r="N133" s="135">
        <v>749.56619047619097</v>
      </c>
      <c r="O133" s="135">
        <v>111.638095238095</v>
      </c>
      <c r="P133" s="135">
        <v>5.98</v>
      </c>
      <c r="Q133" s="79"/>
      <c r="R133" s="116"/>
      <c r="S133" s="352"/>
      <c r="T133" s="406"/>
      <c r="U133" s="406"/>
      <c r="V133" s="406"/>
      <c r="W133" s="374"/>
      <c r="X133" s="406"/>
      <c r="Y133" s="406"/>
      <c r="Z133" s="406"/>
      <c r="AA133" s="261"/>
      <c r="AB133" s="261"/>
    </row>
    <row r="134" spans="1:36" x14ac:dyDescent="0.2">
      <c r="A134" s="106"/>
      <c r="B134" s="183" t="s">
        <v>40</v>
      </c>
      <c r="C134" s="194">
        <v>27720.11</v>
      </c>
      <c r="D134" s="101">
        <v>48595</v>
      </c>
      <c r="E134" s="196">
        <v>102.15</v>
      </c>
      <c r="F134" s="196"/>
      <c r="G134" s="196">
        <v>0.6</v>
      </c>
      <c r="H134" s="227">
        <v>2.3444544634806164</v>
      </c>
      <c r="I134" s="226">
        <v>692</v>
      </c>
      <c r="J134" s="7"/>
      <c r="K134" s="7"/>
      <c r="L134" s="92">
        <v>673.86</v>
      </c>
      <c r="M134" s="187">
        <v>0.89380952380952405</v>
      </c>
      <c r="N134" s="135">
        <v>774.207619047619</v>
      </c>
      <c r="O134" s="135">
        <v>110.01666666666701</v>
      </c>
      <c r="P134" s="135">
        <v>6.2909523809523797</v>
      </c>
      <c r="Q134" s="79"/>
      <c r="R134" s="116"/>
      <c r="S134" s="352"/>
      <c r="T134" s="406"/>
      <c r="U134" s="406"/>
      <c r="V134" s="406"/>
      <c r="W134" s="374"/>
      <c r="X134" s="406"/>
      <c r="Y134" s="406"/>
      <c r="Z134" s="406"/>
      <c r="AA134" s="261"/>
      <c r="AB134" s="261"/>
    </row>
    <row r="135" spans="1:36" x14ac:dyDescent="0.2">
      <c r="A135" s="106"/>
      <c r="B135" s="183" t="s">
        <v>45</v>
      </c>
      <c r="C135" s="194">
        <v>27826.2</v>
      </c>
      <c r="D135" s="101">
        <v>48741</v>
      </c>
      <c r="E135" s="226">
        <v>102.2</v>
      </c>
      <c r="F135" s="196"/>
      <c r="G135" s="227">
        <v>0</v>
      </c>
      <c r="H135" s="227">
        <v>2.3023023023023059</v>
      </c>
      <c r="I135" s="196">
        <v>692.41</v>
      </c>
      <c r="J135" s="7"/>
      <c r="K135" s="7"/>
      <c r="L135" s="92">
        <v>708.2</v>
      </c>
      <c r="M135" s="187">
        <v>0.88593500000000003</v>
      </c>
      <c r="N135" s="135">
        <v>781.53800000000001</v>
      </c>
      <c r="O135" s="135">
        <v>108.081</v>
      </c>
      <c r="P135" s="135">
        <v>6.4065000000000003</v>
      </c>
      <c r="Q135" s="79"/>
      <c r="R135" s="116"/>
      <c r="S135" s="352"/>
      <c r="T135" s="406"/>
      <c r="U135" s="406"/>
      <c r="V135" s="406"/>
      <c r="W135" s="374"/>
      <c r="X135" s="406"/>
      <c r="Y135" s="406"/>
      <c r="Z135" s="406"/>
      <c r="AA135" s="261"/>
      <c r="AB135" s="261"/>
    </row>
    <row r="136" spans="1:36" x14ac:dyDescent="0.2">
      <c r="A136" s="106"/>
      <c r="B136" s="183" t="s">
        <v>76</v>
      </c>
      <c r="C136" s="194">
        <v>27946.950322580658</v>
      </c>
      <c r="D136" s="101">
        <v>49033</v>
      </c>
      <c r="E136" s="196">
        <v>102.43</v>
      </c>
      <c r="F136" s="196"/>
      <c r="G136" s="196">
        <v>0.2</v>
      </c>
      <c r="H136" s="227">
        <v>2.2051486729195879</v>
      </c>
      <c r="I136" s="196">
        <v>686.06</v>
      </c>
      <c r="J136" s="7"/>
      <c r="K136" s="7"/>
      <c r="L136" s="92">
        <v>680.06</v>
      </c>
      <c r="M136" s="190">
        <v>0.89083636363636398</v>
      </c>
      <c r="N136" s="196">
        <v>770.12</v>
      </c>
      <c r="O136" s="191">
        <v>108.224090909091</v>
      </c>
      <c r="P136" s="196">
        <v>6.34</v>
      </c>
      <c r="Q136" s="79"/>
      <c r="R136" s="116"/>
      <c r="S136" s="352"/>
      <c r="T136" s="406"/>
      <c r="U136" s="406"/>
      <c r="V136" s="406"/>
      <c r="W136" s="374"/>
      <c r="X136" s="406"/>
      <c r="Y136" s="406"/>
      <c r="Z136" s="406"/>
      <c r="AA136" s="261"/>
      <c r="AB136" s="261"/>
    </row>
    <row r="137" spans="1:36" x14ac:dyDescent="0.2">
      <c r="A137" s="106"/>
      <c r="B137" s="230" t="s">
        <v>44</v>
      </c>
      <c r="C137" s="231">
        <v>27968.13</v>
      </c>
      <c r="D137" s="232">
        <v>49033</v>
      </c>
      <c r="E137" s="196">
        <v>102.62</v>
      </c>
      <c r="F137" s="196"/>
      <c r="G137" s="196">
        <v>0.2</v>
      </c>
      <c r="H137" s="227">
        <v>2.3028611304954705</v>
      </c>
      <c r="I137" s="226">
        <v>713.7</v>
      </c>
      <c r="J137" s="7"/>
      <c r="K137" s="7"/>
      <c r="L137" s="146">
        <v>697.22</v>
      </c>
      <c r="M137" s="190">
        <v>0.89831904761904702</v>
      </c>
      <c r="N137" s="226">
        <v>794.50761904761896</v>
      </c>
      <c r="O137" s="191">
        <v>106.306666666667</v>
      </c>
      <c r="P137" s="226">
        <v>6.71428571428571</v>
      </c>
      <c r="Q137" s="79"/>
      <c r="R137" s="116"/>
      <c r="S137" s="261"/>
      <c r="T137" s="406"/>
      <c r="U137" s="406"/>
      <c r="V137" s="406"/>
      <c r="W137" s="374"/>
      <c r="X137" s="406"/>
      <c r="Y137" s="406"/>
      <c r="Z137" s="406"/>
      <c r="AA137" s="261"/>
      <c r="AB137" s="261"/>
    </row>
    <row r="138" spans="1:36" x14ac:dyDescent="0.2">
      <c r="A138" s="106"/>
      <c r="B138" s="230" t="s">
        <v>46</v>
      </c>
      <c r="C138" s="231">
        <v>28021.534</v>
      </c>
      <c r="D138" s="232">
        <v>49131</v>
      </c>
      <c r="E138" s="196">
        <v>102.63</v>
      </c>
      <c r="F138" s="196"/>
      <c r="G138" s="227">
        <v>0</v>
      </c>
      <c r="H138" s="227">
        <v>2.1092428614068126</v>
      </c>
      <c r="I138" s="196">
        <v>718.44</v>
      </c>
      <c r="J138" s="196"/>
      <c r="K138" s="196"/>
      <c r="L138" s="146">
        <v>724.2</v>
      </c>
      <c r="M138" s="240">
        <v>0.90832777777777796</v>
      </c>
      <c r="N138" s="226">
        <v>790.94055555555497</v>
      </c>
      <c r="O138" s="226">
        <v>107.282222222222</v>
      </c>
      <c r="P138" s="226">
        <v>6.6977777777777803</v>
      </c>
      <c r="Q138" s="79"/>
      <c r="R138" s="116"/>
      <c r="S138" s="261"/>
      <c r="T138" s="406"/>
      <c r="U138" s="406"/>
      <c r="V138" s="406"/>
      <c r="W138" s="374"/>
      <c r="X138" s="406"/>
      <c r="Y138" s="406"/>
      <c r="Z138" s="406"/>
      <c r="AA138" s="261"/>
      <c r="AB138" s="261"/>
    </row>
    <row r="139" spans="1:36" x14ac:dyDescent="0.2">
      <c r="A139" s="106"/>
      <c r="B139" s="230" t="s">
        <v>47</v>
      </c>
      <c r="C139" s="231">
        <v>28063.179354838692</v>
      </c>
      <c r="D139" s="232">
        <v>49229</v>
      </c>
      <c r="E139" s="196">
        <v>103.47</v>
      </c>
      <c r="F139" s="196"/>
      <c r="G139" s="196">
        <v>0.8</v>
      </c>
      <c r="H139" s="227">
        <v>2.5369140818551239</v>
      </c>
      <c r="I139" s="196">
        <v>721.03</v>
      </c>
      <c r="J139" s="196"/>
      <c r="K139" s="196"/>
      <c r="L139" s="146">
        <v>726.17</v>
      </c>
      <c r="M139" s="240">
        <v>0.90561818181818199</v>
      </c>
      <c r="N139" s="226">
        <v>796.20636363636402</v>
      </c>
      <c r="O139" s="226">
        <v>108.127727272727</v>
      </c>
      <c r="P139" s="226">
        <v>6.6681818181818198</v>
      </c>
      <c r="Q139" s="79"/>
      <c r="R139" s="116"/>
      <c r="S139" s="261"/>
      <c r="T139" s="406"/>
      <c r="U139" s="406"/>
      <c r="V139" s="406"/>
      <c r="W139" s="374"/>
      <c r="X139" s="406"/>
      <c r="Y139" s="406"/>
      <c r="Z139" s="406"/>
      <c r="AA139" s="261"/>
      <c r="AB139" s="261"/>
    </row>
    <row r="140" spans="1:36" x14ac:dyDescent="0.2">
      <c r="A140" s="106"/>
      <c r="B140" s="230" t="s">
        <v>49</v>
      </c>
      <c r="C140" s="231">
        <v>28122.857333333333</v>
      </c>
      <c r="D140" s="232">
        <v>49229</v>
      </c>
      <c r="E140" s="192">
        <v>103.55</v>
      </c>
      <c r="F140" s="196"/>
      <c r="G140" s="196">
        <v>0.1</v>
      </c>
      <c r="H140" s="243">
        <v>2.707796072207902</v>
      </c>
      <c r="I140" s="196">
        <v>776.53</v>
      </c>
      <c r="J140" s="196"/>
      <c r="K140" s="196"/>
      <c r="L140" s="146">
        <v>724.37</v>
      </c>
      <c r="M140" s="240">
        <v>0.90519000000000005</v>
      </c>
      <c r="N140" s="226">
        <v>857.80799999999999</v>
      </c>
      <c r="O140" s="226">
        <v>108.90649999999999</v>
      </c>
      <c r="P140" s="196">
        <v>7.13</v>
      </c>
      <c r="Q140" s="79"/>
      <c r="R140" s="116"/>
      <c r="S140" s="356"/>
      <c r="T140" s="408"/>
      <c r="U140" s="409"/>
      <c r="V140" s="409"/>
      <c r="W140" s="374"/>
      <c r="X140" s="406"/>
      <c r="Y140" s="406"/>
      <c r="Z140" s="406"/>
      <c r="AA140" s="261"/>
      <c r="AB140" s="261"/>
    </row>
    <row r="141" spans="1:36" x14ac:dyDescent="0.2">
      <c r="A141" s="106"/>
      <c r="B141" s="230" t="s">
        <v>50</v>
      </c>
      <c r="C141" s="231">
        <v>28288.5977419355</v>
      </c>
      <c r="D141" s="232">
        <v>49623</v>
      </c>
      <c r="E141" s="196">
        <v>103.66</v>
      </c>
      <c r="F141" s="196"/>
      <c r="G141" s="196">
        <v>0.1</v>
      </c>
      <c r="H141" s="227">
        <v>3.0007949125596234</v>
      </c>
      <c r="I141" s="255">
        <v>770.39</v>
      </c>
      <c r="J141" s="196"/>
      <c r="K141" s="196"/>
      <c r="L141" s="146">
        <v>806.3</v>
      </c>
      <c r="M141" s="240">
        <v>0.90105999999999997</v>
      </c>
      <c r="N141" s="226">
        <v>854.94849999999997</v>
      </c>
      <c r="O141" s="226">
        <v>109.14400000000001</v>
      </c>
      <c r="P141" s="226">
        <v>7.0590000000000002</v>
      </c>
      <c r="Q141" s="79"/>
      <c r="R141" s="116"/>
      <c r="S141" s="261"/>
      <c r="T141" s="406"/>
      <c r="U141" s="406"/>
      <c r="V141" s="406"/>
      <c r="W141" s="374"/>
      <c r="X141" s="406"/>
      <c r="Y141" s="406"/>
      <c r="Z141" s="406"/>
      <c r="AA141" s="261"/>
      <c r="AB141" s="261"/>
    </row>
    <row r="142" spans="1:36" x14ac:dyDescent="0.2">
      <c r="A142" s="106"/>
      <c r="B142" s="230"/>
      <c r="C142" s="231"/>
      <c r="D142" s="232"/>
      <c r="E142" s="196"/>
      <c r="F142" s="196"/>
      <c r="G142" s="196"/>
      <c r="H142" s="196"/>
      <c r="I142" s="196"/>
      <c r="J142" s="196"/>
      <c r="K142" s="196"/>
      <c r="L142" s="146"/>
      <c r="M142" s="196"/>
      <c r="N142" s="196"/>
      <c r="O142" s="196"/>
      <c r="P142" s="196"/>
      <c r="Q142" s="79"/>
      <c r="R142" s="116"/>
      <c r="S142" s="261"/>
      <c r="T142" s="406"/>
      <c r="U142" s="406"/>
      <c r="V142" s="406"/>
      <c r="W142" s="406"/>
      <c r="X142" s="406"/>
      <c r="Y142" s="406"/>
      <c r="Z142" s="406"/>
      <c r="AA142" s="261"/>
      <c r="AB142" s="261"/>
    </row>
    <row r="143" spans="1:36" x14ac:dyDescent="0.2">
      <c r="A143" s="106"/>
      <c r="B143" s="230" t="s">
        <v>139</v>
      </c>
      <c r="C143" s="231">
        <v>28324.553870967698</v>
      </c>
      <c r="D143" s="232">
        <v>49673</v>
      </c>
      <c r="E143" s="196">
        <v>104.24</v>
      </c>
      <c r="F143" s="196"/>
      <c r="G143" s="227">
        <v>0.55952151263747307</v>
      </c>
      <c r="H143" s="227">
        <v>3.4640198511166176</v>
      </c>
      <c r="I143" s="196">
        <v>772.65</v>
      </c>
      <c r="J143" s="196"/>
      <c r="K143" s="196"/>
      <c r="L143" s="146">
        <v>746.66</v>
      </c>
      <c r="M143" s="240">
        <v>0.90056818181818199</v>
      </c>
      <c r="N143" s="226">
        <v>857.92954545454597</v>
      </c>
      <c r="O143" s="226">
        <v>109.329545454545</v>
      </c>
      <c r="P143" s="226">
        <v>7.0677272727272697</v>
      </c>
      <c r="Q143" s="79"/>
      <c r="R143" s="116"/>
      <c r="S143" s="357"/>
      <c r="T143" s="406"/>
      <c r="U143" s="406"/>
      <c r="V143" s="406"/>
      <c r="W143" s="406"/>
      <c r="X143" s="406"/>
      <c r="Y143" s="406"/>
      <c r="Z143" s="406"/>
      <c r="AA143" s="261"/>
      <c r="AB143" s="261"/>
    </row>
    <row r="144" spans="1:36" x14ac:dyDescent="0.2">
      <c r="A144" s="106"/>
      <c r="B144" s="230" t="s">
        <v>54</v>
      </c>
      <c r="C144" s="231">
        <v>28387.7475862069</v>
      </c>
      <c r="D144" s="232">
        <v>49723</v>
      </c>
      <c r="E144" s="196">
        <v>104.71</v>
      </c>
      <c r="F144" s="196"/>
      <c r="G144" s="227">
        <v>0.45088257866461312</v>
      </c>
      <c r="H144" s="227">
        <v>3.8892747296358721</v>
      </c>
      <c r="I144" s="196">
        <v>796.38</v>
      </c>
      <c r="J144" s="196"/>
      <c r="K144" s="196"/>
      <c r="L144" s="146">
        <v>788.18</v>
      </c>
      <c r="M144" s="240">
        <v>0.91668000000000005</v>
      </c>
      <c r="N144" s="226">
        <v>868.78449999999998</v>
      </c>
      <c r="O144" s="226">
        <v>110.0385</v>
      </c>
      <c r="P144" s="226">
        <v>7.2365000000000004</v>
      </c>
      <c r="Q144" s="79"/>
      <c r="R144" s="116"/>
      <c r="S144" s="357"/>
      <c r="T144" s="406"/>
      <c r="U144" s="406"/>
      <c r="V144" s="406"/>
      <c r="W144" s="406"/>
      <c r="X144" s="406"/>
      <c r="Y144" s="406"/>
      <c r="Z144" s="406"/>
      <c r="AA144" s="261"/>
      <c r="AB144" s="261"/>
    </row>
    <row r="145" spans="1:28" x14ac:dyDescent="0.2">
      <c r="A145" s="106"/>
      <c r="B145" s="183" t="s">
        <v>51</v>
      </c>
      <c r="C145" s="231">
        <v>28539.732580645199</v>
      </c>
      <c r="D145" s="232">
        <v>50021</v>
      </c>
      <c r="E145" s="265">
        <v>105.06</v>
      </c>
      <c r="F145" s="196"/>
      <c r="G145" s="227">
        <f>+((E145/E144)-1)*100</f>
        <v>0.33425651800211842</v>
      </c>
      <c r="H145" s="227">
        <f>+((E145/E132)-1)*100</f>
        <v>3.7424706230868132</v>
      </c>
      <c r="I145" s="265">
        <v>839.38</v>
      </c>
      <c r="J145" s="196"/>
      <c r="K145" s="196"/>
      <c r="L145" s="146">
        <v>811.1</v>
      </c>
      <c r="M145" s="240">
        <v>0.90495000000000003</v>
      </c>
      <c r="N145" s="278">
        <v>927.68318181818199</v>
      </c>
      <c r="O145" s="226">
        <v>107.703181818182</v>
      </c>
      <c r="P145" s="278">
        <v>7.79590909090909</v>
      </c>
      <c r="Q145" s="79"/>
      <c r="R145" s="116"/>
      <c r="S145" s="357"/>
      <c r="T145" s="406"/>
      <c r="U145" s="406"/>
      <c r="V145" s="406"/>
      <c r="W145" s="406"/>
      <c r="X145" s="406"/>
      <c r="Y145" s="406"/>
      <c r="Z145" s="406"/>
      <c r="AA145" s="261"/>
      <c r="AB145" s="261"/>
    </row>
    <row r="146" spans="1:28" x14ac:dyDescent="0.2">
      <c r="A146" s="106"/>
      <c r="B146" s="293" t="s">
        <v>53</v>
      </c>
      <c r="C146" s="231">
        <v>28648.235000000001</v>
      </c>
      <c r="D146" s="232">
        <v>50221</v>
      </c>
      <c r="E146" s="265">
        <v>105.01</v>
      </c>
      <c r="F146" s="196"/>
      <c r="G146" s="227">
        <f>+((E146/E145)-1)*100</f>
        <v>-4.7591852274886381E-2</v>
      </c>
      <c r="H146" s="227">
        <f>+((E146/E133)-1)*100</f>
        <v>3.4173724640535807</v>
      </c>
      <c r="I146" s="265">
        <v>853.38</v>
      </c>
      <c r="J146" s="196"/>
      <c r="K146" s="196"/>
      <c r="L146" s="146">
        <v>835.23</v>
      </c>
      <c r="M146" s="240">
        <v>0.92021428571428598</v>
      </c>
      <c r="N146" s="278">
        <v>927.37523809523805</v>
      </c>
      <c r="O146" s="226">
        <v>107.734761904762</v>
      </c>
      <c r="P146" s="226">
        <v>7.9209523809523796</v>
      </c>
      <c r="Q146" s="79"/>
      <c r="R146" s="116"/>
      <c r="S146" s="357"/>
      <c r="T146" s="406"/>
      <c r="U146" s="406"/>
      <c r="V146" s="406"/>
      <c r="W146" s="406"/>
      <c r="X146" s="406"/>
      <c r="Y146" s="406"/>
      <c r="Z146" s="406"/>
      <c r="AA146" s="261"/>
      <c r="AB146" s="261"/>
    </row>
    <row r="147" spans="1:28" x14ac:dyDescent="0.2">
      <c r="A147" s="106"/>
      <c r="B147" s="293" t="s">
        <v>40</v>
      </c>
      <c r="C147" s="231">
        <v>28713.19</v>
      </c>
      <c r="D147" s="232">
        <v>50372</v>
      </c>
      <c r="E147" s="265">
        <v>104.96</v>
      </c>
      <c r="F147" s="196"/>
      <c r="G147" s="227">
        <f>+((E147/E146)-1)*100</f>
        <v>-4.7614512903548789E-2</v>
      </c>
      <c r="H147" s="227">
        <f>+((E147/E134)-1)*100</f>
        <v>2.7508565834556853</v>
      </c>
      <c r="I147" s="265">
        <v>821.81</v>
      </c>
      <c r="J147" s="196"/>
      <c r="K147" s="196"/>
      <c r="L147" s="146">
        <v>850.41</v>
      </c>
      <c r="M147" s="240">
        <v>0.91810526315789498</v>
      </c>
      <c r="N147" s="278">
        <v>895.11105263157901</v>
      </c>
      <c r="O147" s="226">
        <v>107.196842105263</v>
      </c>
      <c r="P147" s="226">
        <v>7.6673684210526298</v>
      </c>
      <c r="Q147" s="79"/>
      <c r="R147" s="116"/>
      <c r="T147" s="406"/>
      <c r="U147" s="406"/>
      <c r="V147" s="406"/>
      <c r="W147" s="406"/>
      <c r="X147" s="406"/>
      <c r="Y147" s="406"/>
      <c r="Z147" s="406"/>
      <c r="AA147" s="261"/>
      <c r="AB147" s="261"/>
    </row>
    <row r="148" spans="1:28" x14ac:dyDescent="0.2">
      <c r="A148" s="106"/>
      <c r="B148" s="183" t="s">
        <v>45</v>
      </c>
      <c r="C148" s="231">
        <v>28709.15</v>
      </c>
      <c r="D148" s="232">
        <v>50372</v>
      </c>
      <c r="E148" s="265">
        <v>104.89</v>
      </c>
      <c r="F148" s="196"/>
      <c r="G148" s="227">
        <f>+((E148/E147)-1)*100</f>
        <v>-6.6692073170726562E-2</v>
      </c>
      <c r="H148" s="227">
        <f>+((E148/E135)-1)*100</f>
        <v>2.6320939334637972</v>
      </c>
      <c r="I148" s="265">
        <v>793.72</v>
      </c>
      <c r="J148" s="196"/>
      <c r="K148" s="196"/>
      <c r="L148" s="146">
        <v>816.47</v>
      </c>
      <c r="M148" s="240">
        <v>0.88853333333333295</v>
      </c>
      <c r="N148" s="265">
        <v>893.26</v>
      </c>
      <c r="O148" s="226">
        <v>107.595238095238</v>
      </c>
      <c r="P148" s="196">
        <v>7.38</v>
      </c>
      <c r="Q148" s="79"/>
      <c r="R148" s="116"/>
      <c r="S148" s="357"/>
      <c r="T148" s="406"/>
      <c r="U148" s="406"/>
      <c r="V148" s="406"/>
      <c r="W148" s="406"/>
      <c r="X148" s="406"/>
      <c r="Y148" s="406"/>
      <c r="Z148" s="406"/>
      <c r="AA148" s="261"/>
      <c r="AB148" s="261"/>
    </row>
    <row r="149" spans="1:28" x14ac:dyDescent="0.2">
      <c r="A149" s="106"/>
      <c r="B149" s="183" t="s">
        <v>76</v>
      </c>
      <c r="C149" s="231">
        <v>28681.360000000001</v>
      </c>
      <c r="D149" s="232">
        <v>50322</v>
      </c>
      <c r="E149" s="265">
        <v>104.99</v>
      </c>
      <c r="F149" s="196"/>
      <c r="G149" s="227">
        <f>+((E149/E148)-1)*100</f>
        <v>9.5337973114695274E-2</v>
      </c>
      <c r="H149" s="227">
        <f>+((E149/E136)-1)*100</f>
        <v>2.4992677926388707</v>
      </c>
      <c r="I149" s="265">
        <v>784.73</v>
      </c>
      <c r="J149" s="196"/>
      <c r="K149" s="196"/>
      <c r="L149" s="146">
        <v>813.25</v>
      </c>
      <c r="M149" s="240">
        <v>0.87328636363636403</v>
      </c>
      <c r="N149" s="278">
        <v>898.547727272727</v>
      </c>
      <c r="O149" s="226">
        <v>106.787727272727</v>
      </c>
      <c r="P149" s="226">
        <v>7.3472727272727303</v>
      </c>
      <c r="Q149" s="79"/>
      <c r="R149" s="116"/>
      <c r="S149" s="357"/>
      <c r="T149" s="406"/>
      <c r="U149" s="406"/>
      <c r="V149" s="406"/>
      <c r="W149" s="406"/>
      <c r="X149" s="406"/>
      <c r="Y149" s="406"/>
      <c r="Z149" s="406"/>
      <c r="AA149" s="261"/>
      <c r="AB149" s="261"/>
    </row>
    <row r="150" spans="1:28" x14ac:dyDescent="0.2">
      <c r="A150" s="106"/>
      <c r="B150" s="183" t="s">
        <v>44</v>
      </c>
      <c r="C150" s="231">
        <v>28667.73</v>
      </c>
      <c r="D150" s="232">
        <v>50272</v>
      </c>
      <c r="E150" s="265" t="s">
        <v>37</v>
      </c>
      <c r="F150" s="196"/>
      <c r="G150" s="265" t="s">
        <v>37</v>
      </c>
      <c r="H150" s="265" t="s">
        <v>37</v>
      </c>
      <c r="I150" s="265" t="s">
        <v>37</v>
      </c>
      <c r="J150" s="196"/>
      <c r="K150" s="196"/>
      <c r="L150" s="146">
        <v>759.18</v>
      </c>
      <c r="M150" s="196" t="s">
        <v>37</v>
      </c>
      <c r="N150" s="265" t="s">
        <v>37</v>
      </c>
      <c r="O150" s="196" t="s">
        <v>37</v>
      </c>
      <c r="P150" s="196" t="s">
        <v>37</v>
      </c>
      <c r="Q150" s="79"/>
      <c r="R150" s="116"/>
      <c r="S150" s="357"/>
      <c r="T150" s="406"/>
      <c r="U150" s="406"/>
      <c r="V150" s="406"/>
      <c r="W150" s="406"/>
      <c r="X150" s="406"/>
      <c r="Y150" s="406"/>
      <c r="Z150" s="406"/>
      <c r="AA150" s="261"/>
      <c r="AB150" s="261"/>
    </row>
    <row r="151" spans="1:28" x14ac:dyDescent="0.2">
      <c r="A151" s="106"/>
      <c r="B151" s="7"/>
      <c r="C151" s="196"/>
      <c r="D151" s="196"/>
      <c r="E151" s="196"/>
      <c r="F151" s="196"/>
      <c r="G151" s="196"/>
      <c r="H151" s="196"/>
      <c r="I151" s="196"/>
      <c r="J151" s="196"/>
      <c r="K151" s="196"/>
      <c r="L151" s="146"/>
      <c r="M151" s="196"/>
      <c r="N151" s="196"/>
      <c r="O151" s="196"/>
      <c r="P151" s="196"/>
      <c r="Q151" s="79"/>
      <c r="R151" s="116"/>
      <c r="S151" s="261"/>
      <c r="T151" s="406"/>
      <c r="U151" s="406"/>
      <c r="V151" s="406"/>
      <c r="W151" s="406"/>
      <c r="X151" s="406"/>
      <c r="Y151" s="406"/>
      <c r="Z151" s="406"/>
      <c r="AA151" s="261"/>
      <c r="AB151" s="261"/>
    </row>
    <row r="152" spans="1:28" ht="3" customHeight="1" x14ac:dyDescent="0.2">
      <c r="A152" s="106"/>
      <c r="B152" s="91"/>
      <c r="C152" s="71"/>
      <c r="D152" s="10"/>
      <c r="E152" s="6"/>
      <c r="F152" s="6"/>
      <c r="G152" s="7"/>
      <c r="H152" s="7"/>
      <c r="I152" s="7"/>
      <c r="J152" s="80"/>
      <c r="K152" s="80"/>
      <c r="L152" s="100"/>
      <c r="M152" s="7"/>
      <c r="N152" s="79"/>
      <c r="O152" s="79"/>
      <c r="P152" s="79"/>
      <c r="Q152" s="79"/>
      <c r="R152" s="116"/>
      <c r="S152" s="261"/>
      <c r="T152" s="406"/>
      <c r="U152" s="406"/>
      <c r="V152" s="406"/>
      <c r="W152" s="406"/>
      <c r="X152" s="406"/>
      <c r="Y152" s="406"/>
      <c r="Z152" s="406"/>
      <c r="AA152" s="261"/>
      <c r="AB152" s="261"/>
    </row>
    <row r="153" spans="1:28" ht="15.75" x14ac:dyDescent="0.25">
      <c r="A153" s="106"/>
      <c r="B153" s="15" t="s">
        <v>38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16"/>
      <c r="S153" s="261"/>
      <c r="T153" s="406"/>
      <c r="U153" s="406"/>
      <c r="V153" s="406"/>
      <c r="W153" s="406"/>
      <c r="X153" s="406"/>
      <c r="Y153" s="406"/>
      <c r="Z153" s="406"/>
      <c r="AA153" s="261"/>
      <c r="AB153" s="261"/>
    </row>
    <row r="154" spans="1:28" ht="14.25" customHeight="1" x14ac:dyDescent="0.2">
      <c r="A154" s="106"/>
      <c r="B154" s="66"/>
      <c r="C154" s="66"/>
      <c r="D154" s="66"/>
      <c r="E154" s="66"/>
      <c r="F154" s="66"/>
      <c r="G154" s="66"/>
      <c r="H154" s="66"/>
      <c r="I154" s="66"/>
      <c r="K154" s="80"/>
      <c r="L154" s="80"/>
      <c r="M154" s="80"/>
      <c r="N154" s="67"/>
      <c r="O154" s="67"/>
      <c r="P154" s="67"/>
      <c r="Q154" s="67"/>
      <c r="R154" s="116"/>
      <c r="S154" s="261"/>
      <c r="T154" s="410"/>
      <c r="U154" s="410"/>
      <c r="V154" s="410"/>
      <c r="W154" s="410"/>
      <c r="X154" s="410"/>
      <c r="Y154" s="406"/>
      <c r="Z154" s="406"/>
      <c r="AA154" s="261"/>
      <c r="AB154" s="261"/>
    </row>
    <row r="155" spans="1:28" ht="14.25" customHeight="1" x14ac:dyDescent="0.2">
      <c r="A155" s="106"/>
      <c r="B155" s="451" t="s">
        <v>67</v>
      </c>
      <c r="C155" s="428" t="s">
        <v>81</v>
      </c>
      <c r="D155" s="428"/>
      <c r="E155" s="429"/>
      <c r="F155" s="66"/>
      <c r="G155" s="66"/>
      <c r="H155" s="66"/>
      <c r="I155" s="66"/>
      <c r="K155" s="80"/>
      <c r="L155" s="80"/>
      <c r="M155" s="80"/>
      <c r="N155" s="67"/>
      <c r="O155" s="67"/>
      <c r="P155" s="67"/>
      <c r="Q155" s="67"/>
      <c r="R155" s="116"/>
      <c r="S155" s="261"/>
      <c r="T155" s="410"/>
      <c r="U155" s="410"/>
      <c r="V155" s="410"/>
      <c r="W155" s="410"/>
      <c r="X155" s="410"/>
      <c r="Y155" s="406"/>
      <c r="Z155" s="406"/>
      <c r="AA155" s="261"/>
      <c r="AB155" s="261"/>
    </row>
    <row r="156" spans="1:28" ht="25.5" x14ac:dyDescent="0.2">
      <c r="A156" s="106"/>
      <c r="B156" s="452"/>
      <c r="C156" s="123" t="s">
        <v>39</v>
      </c>
      <c r="D156" s="98" t="s">
        <v>80</v>
      </c>
      <c r="E156" s="99" t="s">
        <v>63</v>
      </c>
      <c r="F156" s="66"/>
      <c r="G156" s="66"/>
      <c r="H156" s="66"/>
      <c r="I156" s="66"/>
      <c r="K156" s="80"/>
      <c r="L156" s="80"/>
      <c r="M156" s="80"/>
      <c r="N156" s="67"/>
      <c r="O156" s="67"/>
      <c r="P156" s="67"/>
      <c r="Q156" s="67"/>
      <c r="R156" s="106"/>
      <c r="T156" s="410"/>
      <c r="U156" s="410"/>
      <c r="V156" s="410"/>
      <c r="W156" s="410"/>
      <c r="X156" s="410"/>
      <c r="Y156" s="171"/>
      <c r="Z156" s="406"/>
      <c r="AA156" s="261"/>
      <c r="AB156" s="261"/>
    </row>
    <row r="157" spans="1:28" ht="7.5" customHeight="1" x14ac:dyDescent="0.2">
      <c r="A157" s="106"/>
      <c r="B157" s="120"/>
      <c r="C157" s="121"/>
      <c r="D157" s="122"/>
      <c r="E157" s="122"/>
      <c r="F157" s="66"/>
      <c r="G157" s="66"/>
      <c r="H157" s="66"/>
      <c r="I157" s="66"/>
      <c r="K157" s="80"/>
      <c r="L157" s="80"/>
      <c r="M157" s="80"/>
      <c r="N157" s="67"/>
      <c r="O157" s="67"/>
      <c r="P157" s="67"/>
      <c r="Q157" s="67"/>
      <c r="R157" s="106"/>
      <c r="T157" s="410"/>
      <c r="U157" s="410"/>
      <c r="V157" s="410"/>
      <c r="W157" s="410"/>
      <c r="X157" s="410"/>
      <c r="Y157" s="171"/>
      <c r="Z157" s="406"/>
      <c r="AA157" s="261"/>
      <c r="AB157" s="261"/>
    </row>
    <row r="158" spans="1:28" hidden="1" x14ac:dyDescent="0.2">
      <c r="A158" s="106"/>
      <c r="B158" s="181" t="s">
        <v>128</v>
      </c>
      <c r="C158" s="188">
        <v>87.864564539838469</v>
      </c>
      <c r="D158" s="9">
        <v>-2.1625288817272104</v>
      </c>
      <c r="E158" s="9">
        <v>-2.1625288817272104</v>
      </c>
      <c r="F158" s="9"/>
      <c r="G158" s="9"/>
      <c r="H158" s="66"/>
      <c r="I158" s="66"/>
      <c r="L158" s="67"/>
      <c r="M158" s="67"/>
      <c r="N158" s="67"/>
      <c r="O158" s="67"/>
      <c r="P158" s="67"/>
      <c r="Q158" s="67"/>
      <c r="R158" s="106"/>
      <c r="T158" s="410"/>
      <c r="U158" s="410"/>
      <c r="V158" s="410"/>
      <c r="W158" s="410"/>
      <c r="X158" s="410"/>
      <c r="Y158" s="171"/>
      <c r="Z158" s="171"/>
    </row>
    <row r="159" spans="1:28" hidden="1" x14ac:dyDescent="0.2">
      <c r="A159" s="106"/>
      <c r="B159" s="66" t="s">
        <v>54</v>
      </c>
      <c r="C159" s="188">
        <v>83.223068508414457</v>
      </c>
      <c r="D159" s="9">
        <v>-3.6905930458297487E-2</v>
      </c>
      <c r="E159" s="9">
        <v>-1.1399603408242642</v>
      </c>
      <c r="F159" s="9"/>
      <c r="G159" s="9"/>
      <c r="H159" s="66"/>
      <c r="I159" s="66"/>
      <c r="L159" s="67"/>
      <c r="M159" s="67"/>
      <c r="N159" s="67"/>
      <c r="O159" s="67"/>
      <c r="P159" s="67"/>
      <c r="Q159" s="67"/>
      <c r="R159" s="106"/>
      <c r="T159" s="410"/>
      <c r="U159" s="410"/>
      <c r="V159" s="410"/>
      <c r="W159" s="410"/>
      <c r="X159" s="410"/>
      <c r="Y159" s="171"/>
      <c r="Z159" s="171"/>
    </row>
    <row r="160" spans="1:28" hidden="1" x14ac:dyDescent="0.2">
      <c r="A160" s="106"/>
      <c r="B160" s="66" t="s">
        <v>51</v>
      </c>
      <c r="C160" s="188">
        <v>107.17225438395064</v>
      </c>
      <c r="D160" s="9">
        <v>7.2113693657378963</v>
      </c>
      <c r="E160" s="9">
        <v>1.91775024071561</v>
      </c>
      <c r="F160" s="9"/>
      <c r="G160" s="9"/>
      <c r="H160" s="66"/>
      <c r="I160" s="66"/>
      <c r="L160" s="67"/>
      <c r="M160" s="67"/>
      <c r="N160" s="67"/>
      <c r="O160" s="67"/>
      <c r="P160" s="67"/>
      <c r="Q160" s="67"/>
      <c r="R160" s="106"/>
      <c r="T160" s="410"/>
      <c r="U160" s="410"/>
      <c r="V160" s="410"/>
      <c r="W160" s="410"/>
      <c r="X160" s="410"/>
      <c r="Y160" s="171"/>
      <c r="Z160" s="171"/>
    </row>
    <row r="161" spans="1:28" hidden="1" x14ac:dyDescent="0.2">
      <c r="A161" s="106"/>
      <c r="B161" s="181" t="s">
        <v>136</v>
      </c>
      <c r="C161" s="188">
        <v>103.16799969099247</v>
      </c>
      <c r="D161" s="9">
        <v>1.4563533619463387</v>
      </c>
      <c r="E161" s="9">
        <v>1.7925388272598042</v>
      </c>
      <c r="F161" s="9"/>
      <c r="G161" s="9"/>
      <c r="H161" s="66"/>
      <c r="I161" s="66"/>
      <c r="L161" s="67"/>
      <c r="M161" s="67"/>
      <c r="N161" s="67"/>
      <c r="O161" s="67"/>
      <c r="P161" s="67"/>
      <c r="Q161" s="67"/>
      <c r="R161" s="106"/>
      <c r="T161" s="410"/>
      <c r="U161" s="410"/>
      <c r="V161" s="410"/>
      <c r="W161" s="410"/>
      <c r="X161" s="410"/>
      <c r="Y161" s="171"/>
      <c r="Z161" s="171"/>
    </row>
    <row r="162" spans="1:28" hidden="1" x14ac:dyDescent="0.2">
      <c r="A162" s="106"/>
      <c r="B162" s="66" t="s">
        <v>40</v>
      </c>
      <c r="C162" s="188">
        <v>106.7904268301964</v>
      </c>
      <c r="D162" s="9">
        <v>-0.93224748337605856</v>
      </c>
      <c r="E162" s="9">
        <v>1.1838022624943711</v>
      </c>
      <c r="F162" s="9"/>
      <c r="G162" s="9"/>
      <c r="H162" s="66"/>
      <c r="I162" s="66"/>
      <c r="L162" s="67"/>
      <c r="M162" s="67"/>
      <c r="N162" s="67"/>
      <c r="O162" s="67"/>
      <c r="P162" s="67"/>
      <c r="Q162" s="67"/>
      <c r="R162" s="106"/>
      <c r="T162" s="410"/>
      <c r="U162" s="410"/>
      <c r="V162" s="410"/>
      <c r="W162" s="410"/>
      <c r="X162" s="410"/>
      <c r="Y162" s="171"/>
      <c r="Z162" s="171"/>
    </row>
    <row r="163" spans="1:28" hidden="1" x14ac:dyDescent="0.2">
      <c r="A163" s="106"/>
      <c r="B163" s="66" t="s">
        <v>45</v>
      </c>
      <c r="C163" s="188">
        <v>106.71808885455661</v>
      </c>
      <c r="D163" s="9">
        <v>5.7286723545303619</v>
      </c>
      <c r="E163" s="9">
        <v>1.9700671771696543</v>
      </c>
      <c r="F163" s="9"/>
      <c r="G163" s="9"/>
      <c r="H163" s="66"/>
      <c r="I163" s="66"/>
      <c r="L163" s="67"/>
      <c r="M163" s="67"/>
      <c r="N163" s="67"/>
      <c r="O163" s="67"/>
      <c r="P163" s="67"/>
      <c r="Q163" s="67"/>
      <c r="R163" s="106"/>
      <c r="T163" s="410"/>
      <c r="U163" s="410"/>
      <c r="V163" s="410"/>
      <c r="W163" s="410"/>
      <c r="X163" s="410"/>
      <c r="Y163" s="171"/>
      <c r="Z163" s="171"/>
    </row>
    <row r="164" spans="1:28" hidden="1" x14ac:dyDescent="0.2">
      <c r="A164" s="106"/>
      <c r="B164" s="66" t="s">
        <v>76</v>
      </c>
      <c r="C164" s="188">
        <v>94.72988705219575</v>
      </c>
      <c r="D164" s="9">
        <v>-2.5470885775622842</v>
      </c>
      <c r="E164" s="9">
        <v>1.3249558148292762</v>
      </c>
      <c r="F164" s="9"/>
      <c r="G164" s="9"/>
      <c r="H164" s="66"/>
      <c r="I164" s="66"/>
      <c r="L164" s="67"/>
      <c r="M164" s="67"/>
      <c r="N164" s="67"/>
      <c r="O164" s="67"/>
      <c r="P164" s="67"/>
      <c r="Q164" s="67"/>
      <c r="R164" s="106"/>
      <c r="T164" s="410"/>
      <c r="U164" s="410"/>
      <c r="V164" s="410"/>
      <c r="W164" s="410"/>
      <c r="X164" s="410"/>
      <c r="Y164" s="171"/>
      <c r="Z164" s="171"/>
    </row>
    <row r="165" spans="1:28" hidden="1" x14ac:dyDescent="0.2">
      <c r="A165" s="106"/>
      <c r="B165" s="181" t="s">
        <v>44</v>
      </c>
      <c r="C165" s="188">
        <v>91.188451888854203</v>
      </c>
      <c r="D165" s="9">
        <v>-1.7424967000915892</v>
      </c>
      <c r="E165" s="9">
        <v>0.9568965904615423</v>
      </c>
      <c r="F165" s="9"/>
      <c r="G165" s="9"/>
      <c r="H165" s="66"/>
      <c r="I165" s="66"/>
      <c r="L165" s="67"/>
      <c r="M165" s="67"/>
      <c r="N165" s="67"/>
      <c r="O165" s="67"/>
      <c r="P165" s="67"/>
      <c r="Q165" s="67"/>
      <c r="R165" s="106"/>
      <c r="T165" s="410"/>
      <c r="U165" s="410"/>
      <c r="V165" s="410"/>
      <c r="W165" s="410"/>
      <c r="X165" s="410"/>
      <c r="Y165" s="171"/>
      <c r="Z165" s="171"/>
    </row>
    <row r="166" spans="1:28" hidden="1" x14ac:dyDescent="0.2">
      <c r="A166" s="106"/>
      <c r="B166" s="181" t="s">
        <v>46</v>
      </c>
      <c r="C166" s="188">
        <v>93.079204141177385</v>
      </c>
      <c r="D166" s="9">
        <v>-2.3775289810942235</v>
      </c>
      <c r="E166" s="9">
        <v>0.59096134360205888</v>
      </c>
      <c r="F166" s="9"/>
      <c r="G166" s="9"/>
      <c r="H166" s="66"/>
      <c r="I166" s="66"/>
      <c r="L166" s="67"/>
      <c r="M166" s="67"/>
      <c r="N166" s="67"/>
      <c r="O166" s="67"/>
      <c r="P166" s="67"/>
      <c r="Q166" s="67"/>
      <c r="R166" s="106"/>
      <c r="T166" s="410"/>
      <c r="U166" s="410"/>
      <c r="V166" s="410"/>
      <c r="W166" s="410"/>
      <c r="X166" s="410"/>
      <c r="Y166" s="171"/>
      <c r="Z166" s="171"/>
    </row>
    <row r="167" spans="1:28" hidden="1" x14ac:dyDescent="0.2">
      <c r="A167" s="106"/>
      <c r="B167" s="181" t="s">
        <v>145</v>
      </c>
      <c r="C167" s="188">
        <v>89.755196258996961</v>
      </c>
      <c r="D167" s="9">
        <v>-4.0564968661320311</v>
      </c>
      <c r="E167" s="9">
        <v>0.1391817658267458</v>
      </c>
      <c r="F167" s="9"/>
      <c r="G167" s="9"/>
      <c r="H167" s="66"/>
      <c r="I167" s="66"/>
      <c r="L167" s="67"/>
      <c r="M167" s="67"/>
      <c r="N167" s="67"/>
      <c r="O167" s="67"/>
      <c r="P167" s="67"/>
      <c r="Q167" s="67"/>
      <c r="R167" s="106"/>
      <c r="T167" s="410"/>
      <c r="U167" s="410"/>
      <c r="V167" s="410"/>
      <c r="W167" s="410"/>
      <c r="X167" s="410"/>
      <c r="Y167" s="171"/>
      <c r="Z167" s="171"/>
    </row>
    <row r="168" spans="1:28" hidden="1" x14ac:dyDescent="0.2">
      <c r="A168" s="106"/>
      <c r="B168" s="181" t="s">
        <v>49</v>
      </c>
      <c r="C168" s="188">
        <v>98.049711608608376</v>
      </c>
      <c r="D168" s="9">
        <v>-2.2142580847200666</v>
      </c>
      <c r="E168" s="9">
        <v>-8.2891375613391993E-2</v>
      </c>
      <c r="F168" s="9"/>
      <c r="G168" s="9"/>
      <c r="H168" s="66"/>
      <c r="I168" s="66"/>
      <c r="L168" s="67"/>
      <c r="M168" s="67"/>
      <c r="N168" s="67"/>
      <c r="O168" s="67"/>
      <c r="P168" s="67"/>
      <c r="Q168" s="67"/>
      <c r="R168" s="106"/>
      <c r="T168" s="410"/>
      <c r="U168" s="410"/>
      <c r="V168" s="410"/>
      <c r="W168" s="410"/>
      <c r="X168" s="410"/>
      <c r="Y168" s="171"/>
      <c r="Z168" s="171"/>
    </row>
    <row r="169" spans="1:28" hidden="1" x14ac:dyDescent="0.2">
      <c r="A169" s="106"/>
      <c r="B169" s="181" t="s">
        <v>50</v>
      </c>
      <c r="C169" s="188">
        <v>138.26114624221827</v>
      </c>
      <c r="D169" s="9">
        <v>-0.62228527969240277</v>
      </c>
      <c r="E169" s="9">
        <v>-0.14533732667206811</v>
      </c>
      <c r="F169" s="9"/>
      <c r="G169" s="9"/>
      <c r="H169" s="66"/>
      <c r="I169" s="66"/>
      <c r="L169" s="67"/>
      <c r="M169" s="67"/>
      <c r="N169" s="67"/>
      <c r="O169" s="67"/>
      <c r="P169" s="67"/>
      <c r="Q169" s="67"/>
      <c r="R169" s="106"/>
      <c r="T169" s="410"/>
      <c r="U169" s="410"/>
      <c r="V169" s="410"/>
      <c r="W169" s="410"/>
      <c r="X169" s="410"/>
      <c r="Y169" s="171"/>
      <c r="Z169" s="171"/>
    </row>
    <row r="170" spans="1:28" hidden="1" x14ac:dyDescent="0.2">
      <c r="A170" s="106"/>
      <c r="B170" s="181"/>
      <c r="C170" s="188"/>
      <c r="D170" s="9"/>
      <c r="E170" s="9"/>
      <c r="F170" s="9"/>
      <c r="G170" s="9"/>
      <c r="H170" s="66"/>
      <c r="I170" s="66"/>
      <c r="L170" s="67"/>
      <c r="M170" s="67"/>
      <c r="N170" s="67"/>
      <c r="O170" s="67"/>
      <c r="P170" s="67"/>
      <c r="Q170" s="67"/>
      <c r="R170" s="106"/>
      <c r="T170" s="410"/>
      <c r="U170" s="410"/>
      <c r="V170" s="410"/>
      <c r="W170" s="410"/>
      <c r="X170" s="410"/>
      <c r="Y170" s="171"/>
      <c r="Z170" s="171"/>
    </row>
    <row r="171" spans="1:28" hidden="1" x14ac:dyDescent="0.2">
      <c r="A171" s="106"/>
      <c r="B171" s="181" t="s">
        <v>134</v>
      </c>
      <c r="C171" s="188">
        <v>84.401863418157902</v>
      </c>
      <c r="D171" s="9">
        <v>-2.5995279198619548</v>
      </c>
      <c r="E171" s="9">
        <v>-2.5995279198619548</v>
      </c>
      <c r="F171" s="9"/>
      <c r="G171" s="9"/>
      <c r="H171" s="66"/>
      <c r="I171" s="66"/>
      <c r="L171" s="67"/>
      <c r="M171" s="67"/>
      <c r="N171" s="67"/>
      <c r="O171" s="67"/>
      <c r="P171" s="67"/>
      <c r="Q171" s="67"/>
      <c r="R171" s="106"/>
      <c r="S171" s="358"/>
      <c r="T171" s="411"/>
      <c r="U171" s="410"/>
      <c r="V171" s="410"/>
      <c r="W171" s="410"/>
      <c r="X171" s="410"/>
      <c r="Y171" s="171"/>
      <c r="Z171" s="171"/>
    </row>
    <row r="172" spans="1:28" hidden="1" x14ac:dyDescent="0.2">
      <c r="A172" s="106"/>
      <c r="B172" s="66" t="s">
        <v>54</v>
      </c>
      <c r="C172" s="188">
        <v>82.032209752050505</v>
      </c>
      <c r="D172" s="9">
        <v>-1.069216599315892</v>
      </c>
      <c r="E172" s="9">
        <v>-1.8512285502775727</v>
      </c>
      <c r="F172" s="9"/>
      <c r="G172" s="9"/>
      <c r="H172" s="66"/>
      <c r="I172" s="66"/>
      <c r="L172" s="67"/>
      <c r="M172" s="67"/>
      <c r="N172" s="67"/>
      <c r="O172" s="67"/>
      <c r="P172" s="67"/>
      <c r="Q172" s="67"/>
      <c r="R172" s="106"/>
      <c r="S172" s="358"/>
      <c r="T172" s="411"/>
      <c r="U172" s="410"/>
      <c r="V172" s="410"/>
      <c r="W172" s="410"/>
      <c r="X172" s="410"/>
      <c r="Y172" s="171"/>
      <c r="Z172" s="171"/>
    </row>
    <row r="173" spans="1:28" hidden="1" x14ac:dyDescent="0.2">
      <c r="A173" s="106"/>
      <c r="B173" s="181" t="s">
        <v>51</v>
      </c>
      <c r="C173" s="188">
        <v>104.63009985340977</v>
      </c>
      <c r="D173" s="9">
        <v>-0.8054866141493755</v>
      </c>
      <c r="E173" s="9">
        <v>-1.4501982867207053</v>
      </c>
      <c r="F173" s="9"/>
      <c r="G173" s="9"/>
      <c r="H173" s="66"/>
      <c r="I173" s="66"/>
      <c r="L173" s="67"/>
      <c r="M173" s="67"/>
      <c r="N173" s="67"/>
      <c r="O173" s="67"/>
      <c r="P173" s="67"/>
      <c r="Q173" s="67"/>
      <c r="R173" s="106"/>
      <c r="S173" s="358"/>
      <c r="T173" s="411"/>
      <c r="U173" s="410"/>
      <c r="V173" s="410"/>
      <c r="W173" s="410"/>
      <c r="X173" s="410"/>
      <c r="Y173" s="171"/>
      <c r="Z173" s="171"/>
      <c r="AA173" s="349" t="s">
        <v>134</v>
      </c>
      <c r="AB173" s="412">
        <v>-2.5995279198619548</v>
      </c>
    </row>
    <row r="174" spans="1:28" hidden="1" x14ac:dyDescent="0.2">
      <c r="A174" s="106"/>
      <c r="B174" s="181" t="s">
        <v>53</v>
      </c>
      <c r="C174" s="188">
        <v>99.526173044541991</v>
      </c>
      <c r="D174" s="9">
        <v>-1.0593034920447608</v>
      </c>
      <c r="E174" s="9">
        <v>-1.345522815027278</v>
      </c>
      <c r="F174" s="9"/>
      <c r="G174" s="9"/>
      <c r="H174" s="66"/>
      <c r="I174" s="66"/>
      <c r="L174" s="67"/>
      <c r="M174" s="67"/>
      <c r="N174" s="67"/>
      <c r="O174" s="67"/>
      <c r="P174" s="67"/>
      <c r="Q174" s="67"/>
      <c r="R174" s="106"/>
      <c r="S174" s="358"/>
      <c r="T174" s="411"/>
      <c r="U174" s="410"/>
      <c r="V174" s="410"/>
      <c r="W174" s="410"/>
      <c r="X174" s="410"/>
      <c r="Y174" s="171"/>
      <c r="Z174" s="171"/>
      <c r="AA174" s="349" t="s">
        <v>54</v>
      </c>
      <c r="AB174" s="412">
        <v>-1.069216599315892</v>
      </c>
    </row>
    <row r="175" spans="1:28" hidden="1" x14ac:dyDescent="0.2">
      <c r="A175" s="106"/>
      <c r="B175" s="181" t="s">
        <v>40</v>
      </c>
      <c r="C175" s="188">
        <v>106.08102023290522</v>
      </c>
      <c r="D175" s="9">
        <v>-0.31652060241186275</v>
      </c>
      <c r="E175" s="9">
        <v>-1.1183651574408593</v>
      </c>
      <c r="F175" s="9"/>
      <c r="G175" s="9"/>
      <c r="H175" s="66"/>
      <c r="I175" s="66"/>
      <c r="L175" s="67"/>
      <c r="M175" s="67"/>
      <c r="N175" s="67"/>
      <c r="O175" s="67"/>
      <c r="P175" s="67"/>
      <c r="Q175" s="67"/>
      <c r="R175" s="106"/>
      <c r="S175" s="358"/>
      <c r="T175" s="411"/>
      <c r="U175" s="410"/>
      <c r="V175" s="410"/>
      <c r="W175" s="410"/>
      <c r="X175" s="410"/>
      <c r="Y175" s="171"/>
      <c r="Z175" s="171"/>
      <c r="AA175" s="349" t="s">
        <v>51</v>
      </c>
      <c r="AB175" s="412">
        <v>-0.8054866141493755</v>
      </c>
    </row>
    <row r="176" spans="1:28" hidden="1" x14ac:dyDescent="0.2">
      <c r="A176" s="106"/>
      <c r="B176" s="66" t="s">
        <v>45</v>
      </c>
      <c r="C176" s="188">
        <v>103.21477310415231</v>
      </c>
      <c r="D176" s="9">
        <v>-2.4432257310759598</v>
      </c>
      <c r="E176" s="9">
        <v>-1.3568050998166492</v>
      </c>
      <c r="F176" s="9"/>
      <c r="G176" s="9"/>
      <c r="H176" s="66"/>
      <c r="I176" s="66"/>
      <c r="L176" s="67"/>
      <c r="M176" s="67"/>
      <c r="N176" s="67"/>
      <c r="O176" s="67"/>
      <c r="P176" s="67"/>
      <c r="Q176" s="67"/>
      <c r="R176" s="106"/>
      <c r="S176" s="358"/>
      <c r="T176" s="411"/>
      <c r="U176" s="410"/>
      <c r="V176" s="410"/>
      <c r="W176" s="410"/>
      <c r="X176" s="410"/>
      <c r="Y176" s="171"/>
      <c r="Z176" s="171"/>
      <c r="AA176" s="349" t="s">
        <v>53</v>
      </c>
      <c r="AB176" s="412">
        <v>-1.0593034920447608</v>
      </c>
    </row>
    <row r="177" spans="1:28" x14ac:dyDescent="0.2">
      <c r="A177" s="106"/>
      <c r="B177" s="181" t="s">
        <v>148</v>
      </c>
      <c r="C177" s="236">
        <v>93.722289587328234</v>
      </c>
      <c r="D177" s="227">
        <v>-2.4347214042633625</v>
      </c>
      <c r="E177" s="227">
        <v>-1.5082048581280372</v>
      </c>
      <c r="F177" s="9"/>
      <c r="G177" s="9"/>
      <c r="H177" s="66"/>
      <c r="I177" s="66"/>
      <c r="L177" s="67"/>
      <c r="M177" s="67"/>
      <c r="N177" s="67"/>
      <c r="O177" s="67"/>
      <c r="P177" s="67"/>
      <c r="Q177" s="67"/>
      <c r="R177" s="106"/>
      <c r="S177" s="358"/>
      <c r="T177" s="411"/>
      <c r="U177" s="410"/>
      <c r="V177" s="410"/>
      <c r="W177" s="410"/>
      <c r="X177" s="410"/>
      <c r="Y177" s="171"/>
      <c r="Z177" s="171"/>
      <c r="AA177" s="349" t="s">
        <v>40</v>
      </c>
      <c r="AB177" s="412">
        <v>-0.31652060241186275</v>
      </c>
    </row>
    <row r="178" spans="1:28" x14ac:dyDescent="0.2">
      <c r="A178" s="106"/>
      <c r="B178" s="181" t="s">
        <v>44</v>
      </c>
      <c r="C178" s="236">
        <v>96.215505331521015</v>
      </c>
      <c r="D178" s="227">
        <v>4.8745972163123819</v>
      </c>
      <c r="E178" s="227">
        <v>-0.75326745144631557</v>
      </c>
      <c r="F178" s="9"/>
      <c r="G178" s="9"/>
      <c r="H178" s="66"/>
      <c r="I178" s="66"/>
      <c r="L178" s="67"/>
      <c r="M178" s="67"/>
      <c r="N178" s="67"/>
      <c r="O178" s="67"/>
      <c r="P178" s="67"/>
      <c r="Q178" s="67"/>
      <c r="R178" s="106"/>
      <c r="S178" s="358"/>
      <c r="T178" s="411"/>
      <c r="U178" s="410"/>
      <c r="V178" s="410"/>
      <c r="W178" s="410"/>
      <c r="X178" s="410"/>
      <c r="Y178" s="171"/>
      <c r="Z178" s="171"/>
      <c r="AA178" s="349" t="s">
        <v>45</v>
      </c>
      <c r="AB178" s="412">
        <v>-2.4432257310759598</v>
      </c>
    </row>
    <row r="179" spans="1:28" x14ac:dyDescent="0.2">
      <c r="A179" s="106"/>
      <c r="B179" s="181" t="s">
        <v>46</v>
      </c>
      <c r="C179" s="236">
        <v>91.2116850988089</v>
      </c>
      <c r="D179" s="227">
        <v>-4.1301621412172302</v>
      </c>
      <c r="E179" s="227">
        <v>-1.1222141415454967</v>
      </c>
      <c r="F179" s="9"/>
      <c r="G179" s="9"/>
      <c r="H179" s="66"/>
      <c r="I179" s="66"/>
      <c r="L179" s="67"/>
      <c r="M179" s="67"/>
      <c r="N179" s="67"/>
      <c r="O179" s="67"/>
      <c r="P179" s="67"/>
      <c r="Q179" s="67"/>
      <c r="R179" s="106"/>
      <c r="S179" s="358"/>
      <c r="T179" s="411"/>
      <c r="U179" s="410"/>
      <c r="V179" s="410"/>
      <c r="W179" s="410"/>
      <c r="X179" s="410"/>
      <c r="Y179" s="171"/>
      <c r="Z179" s="171"/>
      <c r="AA179" s="349" t="s">
        <v>76</v>
      </c>
      <c r="AB179" s="412">
        <v>-2.4347214042633625</v>
      </c>
    </row>
    <row r="180" spans="1:28" x14ac:dyDescent="0.2">
      <c r="A180" s="106"/>
      <c r="B180" s="181" t="s">
        <v>47</v>
      </c>
      <c r="C180" s="236">
        <v>74.255944340325868</v>
      </c>
      <c r="D180" s="227">
        <v>-18.361207821711247</v>
      </c>
      <c r="E180" s="227">
        <v>-2.7525525457533395</v>
      </c>
      <c r="F180" s="9"/>
      <c r="G180" s="9"/>
      <c r="H180" s="66"/>
      <c r="I180" s="66"/>
      <c r="L180" s="67"/>
      <c r="M180" s="67"/>
      <c r="N180" s="67"/>
      <c r="O180" s="67"/>
      <c r="P180" s="67"/>
      <c r="Q180" s="67"/>
      <c r="R180" s="106"/>
      <c r="S180" s="358"/>
      <c r="T180" s="411"/>
      <c r="U180" s="410"/>
      <c r="V180" s="410"/>
      <c r="W180" s="410"/>
      <c r="X180" s="410"/>
      <c r="Y180" s="171"/>
      <c r="Z180" s="171"/>
      <c r="AA180" s="349" t="s">
        <v>44</v>
      </c>
      <c r="AB180" s="413">
        <v>4.8745972163123819</v>
      </c>
    </row>
    <row r="181" spans="1:28" x14ac:dyDescent="0.2">
      <c r="A181" s="106"/>
      <c r="B181" s="230" t="s">
        <v>49</v>
      </c>
      <c r="C181" s="236">
        <v>80.552494744122129</v>
      </c>
      <c r="D181" s="227">
        <v>-19.821758279846989</v>
      </c>
      <c r="E181" s="227">
        <v>-4.3669729500725785</v>
      </c>
      <c r="F181" s="9"/>
      <c r="G181" s="9"/>
      <c r="H181" s="66"/>
      <c r="I181" s="66"/>
      <c r="L181" s="67"/>
      <c r="M181" s="67"/>
      <c r="N181" s="67"/>
      <c r="O181" s="67"/>
      <c r="P181" s="67"/>
      <c r="Q181" s="67"/>
      <c r="R181" s="106"/>
      <c r="S181" s="358"/>
      <c r="T181" s="411"/>
      <c r="U181" s="410"/>
      <c r="V181" s="410"/>
      <c r="W181" s="410"/>
      <c r="X181" s="410"/>
      <c r="Y181" s="171"/>
      <c r="Z181" s="171"/>
      <c r="AA181" s="349" t="s">
        <v>46</v>
      </c>
      <c r="AB181" s="413">
        <v>-4.1301621412172302</v>
      </c>
    </row>
    <row r="182" spans="1:28" x14ac:dyDescent="0.2">
      <c r="A182" s="106"/>
      <c r="B182" s="230" t="s">
        <v>50</v>
      </c>
      <c r="C182" s="236">
        <v>131.11322973560146</v>
      </c>
      <c r="D182" s="227">
        <v>-4.8308206162382188</v>
      </c>
      <c r="E182" s="227">
        <v>-4.420225979756232</v>
      </c>
      <c r="F182" s="9"/>
      <c r="G182" s="9"/>
      <c r="H182" s="66"/>
      <c r="I182" s="66"/>
      <c r="L182" s="67"/>
      <c r="M182" s="67"/>
      <c r="N182" s="67"/>
      <c r="O182" s="67"/>
      <c r="P182" s="67"/>
      <c r="Q182" s="67"/>
      <c r="R182" s="106"/>
      <c r="S182" s="358"/>
      <c r="T182" s="411"/>
      <c r="U182" s="410"/>
      <c r="V182" s="410"/>
      <c r="W182" s="410"/>
      <c r="X182" s="410"/>
      <c r="Y182" s="171"/>
      <c r="Z182" s="171"/>
      <c r="AA182" s="349" t="s">
        <v>47</v>
      </c>
      <c r="AB182" s="413">
        <v>-18.361207821711247</v>
      </c>
    </row>
    <row r="183" spans="1:28" x14ac:dyDescent="0.2">
      <c r="A183" s="106"/>
      <c r="B183" s="230"/>
      <c r="C183" s="236"/>
      <c r="D183" s="227"/>
      <c r="E183" s="227"/>
      <c r="F183" s="9"/>
      <c r="G183" s="9"/>
      <c r="H183" s="66"/>
      <c r="I183" s="66"/>
      <c r="L183" s="67"/>
      <c r="M183" s="67"/>
      <c r="N183" s="67"/>
      <c r="O183" s="67"/>
      <c r="P183" s="67"/>
      <c r="Q183" s="67"/>
      <c r="R183" s="106"/>
      <c r="S183" s="358"/>
      <c r="T183" s="411"/>
      <c r="U183" s="410"/>
      <c r="V183" s="410"/>
      <c r="W183" s="410"/>
      <c r="X183" s="410"/>
      <c r="Y183" s="171"/>
      <c r="Z183" s="171"/>
      <c r="AA183" s="349" t="s">
        <v>49</v>
      </c>
      <c r="AB183" s="413">
        <v>-19.821758279846989</v>
      </c>
    </row>
    <row r="184" spans="1:28" x14ac:dyDescent="0.2">
      <c r="A184" s="106"/>
      <c r="B184" s="230" t="s">
        <v>146</v>
      </c>
      <c r="C184" s="236">
        <v>81.126129976021474</v>
      </c>
      <c r="D184" s="227">
        <v>-3.8811150719590626</v>
      </c>
      <c r="E184" s="227">
        <v>-3.8811150719590626</v>
      </c>
      <c r="F184" s="9"/>
      <c r="G184" s="9"/>
      <c r="H184" s="66"/>
      <c r="I184" s="66"/>
      <c r="L184" s="67"/>
      <c r="M184" s="67"/>
      <c r="N184" s="67"/>
      <c r="O184" s="67"/>
      <c r="P184" s="67"/>
      <c r="Q184" s="67"/>
      <c r="R184" s="106"/>
      <c r="S184" s="358"/>
      <c r="T184" s="411"/>
      <c r="U184" s="410"/>
      <c r="V184" s="410"/>
      <c r="W184" s="410"/>
      <c r="X184" s="410"/>
      <c r="Y184" s="171"/>
      <c r="Z184" s="171"/>
      <c r="AA184" s="349" t="s">
        <v>50</v>
      </c>
      <c r="AB184" s="413">
        <v>-4.8308206162382188</v>
      </c>
    </row>
    <row r="185" spans="1:28" x14ac:dyDescent="0.2">
      <c r="A185" s="106"/>
      <c r="B185" s="251" t="s">
        <v>54</v>
      </c>
      <c r="C185" s="236">
        <v>84.532478856129231</v>
      </c>
      <c r="D185" s="227">
        <v>3.0479114382460315</v>
      </c>
      <c r="E185" s="227">
        <v>-0.46592883493553616</v>
      </c>
      <c r="F185" s="9"/>
      <c r="G185" s="9"/>
      <c r="H185" s="66"/>
      <c r="I185" s="66"/>
      <c r="L185" s="67"/>
      <c r="M185" s="67"/>
      <c r="N185" s="67"/>
      <c r="O185" s="67"/>
      <c r="P185" s="67"/>
      <c r="Q185" s="67"/>
      <c r="R185" s="106"/>
      <c r="S185" s="358"/>
      <c r="T185" s="411"/>
      <c r="U185" s="410"/>
      <c r="V185" s="410"/>
      <c r="W185" s="410"/>
      <c r="X185" s="410"/>
      <c r="Y185" s="171"/>
      <c r="Z185" s="171"/>
      <c r="AA185" s="349" t="s">
        <v>146</v>
      </c>
      <c r="AB185" s="412">
        <v>-3.8811150719590626</v>
      </c>
    </row>
    <row r="186" spans="1:28" x14ac:dyDescent="0.2">
      <c r="A186" s="106"/>
      <c r="B186" s="230" t="s">
        <v>51</v>
      </c>
      <c r="C186" s="236">
        <v>83.123602513416188</v>
      </c>
      <c r="D186" s="227">
        <v>-20.554790036638504</v>
      </c>
      <c r="E186" s="227">
        <v>-8.2201795351648403</v>
      </c>
      <c r="F186" s="9"/>
      <c r="G186" s="9"/>
      <c r="H186" s="66"/>
      <c r="I186" s="66"/>
      <c r="L186" s="67"/>
      <c r="M186" s="67"/>
      <c r="N186" s="67"/>
      <c r="O186" s="67"/>
      <c r="P186" s="67"/>
      <c r="Q186" s="67"/>
      <c r="R186" s="106"/>
      <c r="S186" s="358"/>
      <c r="T186" s="411"/>
      <c r="U186" s="410"/>
      <c r="V186" s="410"/>
      <c r="W186" s="410"/>
      <c r="X186" s="410"/>
      <c r="Y186" s="171"/>
      <c r="Z186" s="171"/>
      <c r="AA186" s="349" t="s">
        <v>54</v>
      </c>
      <c r="AB186" s="412">
        <v>3.0479114382460315</v>
      </c>
    </row>
    <row r="187" spans="1:28" x14ac:dyDescent="0.2">
      <c r="A187" s="106"/>
      <c r="B187" s="181" t="s">
        <v>53</v>
      </c>
      <c r="C187" s="236">
        <v>53.880486614974643</v>
      </c>
      <c r="D187" s="227">
        <v>-45.862997675133208</v>
      </c>
      <c r="E187" s="227">
        <v>-18.329578422187275</v>
      </c>
      <c r="F187" s="9"/>
      <c r="G187" s="9"/>
      <c r="H187" s="66"/>
      <c r="I187" s="66"/>
      <c r="L187" s="67"/>
      <c r="M187" s="67"/>
      <c r="N187" s="67"/>
      <c r="O187" s="67"/>
      <c r="P187" s="67"/>
      <c r="Q187" s="67"/>
      <c r="R187" s="106"/>
      <c r="S187" s="358"/>
      <c r="T187" s="411"/>
      <c r="U187" s="410"/>
      <c r="V187" s="410"/>
      <c r="W187" s="410"/>
      <c r="X187" s="410"/>
      <c r="Y187" s="171"/>
      <c r="Z187" s="171"/>
      <c r="AA187" s="349" t="s">
        <v>51</v>
      </c>
      <c r="AB187" s="412">
        <v>-20.554790036638504</v>
      </c>
    </row>
    <row r="188" spans="1:28" x14ac:dyDescent="0.2">
      <c r="A188" s="106"/>
      <c r="B188" s="230" t="s">
        <v>40</v>
      </c>
      <c r="C188" s="236">
        <v>60.64726905973405</v>
      </c>
      <c r="D188" s="227">
        <v>-42.829293188752814</v>
      </c>
      <c r="E188" s="227">
        <v>-23.781877262833273</v>
      </c>
      <c r="F188" s="9"/>
      <c r="G188" s="9"/>
      <c r="H188" s="66"/>
      <c r="I188" s="66"/>
      <c r="L188" s="67"/>
      <c r="M188" s="67"/>
      <c r="N188" s="67"/>
      <c r="O188" s="67"/>
      <c r="P188" s="67"/>
      <c r="Q188" s="67"/>
      <c r="R188" s="106"/>
      <c r="S188" s="358"/>
      <c r="T188" s="411"/>
      <c r="U188" s="410"/>
      <c r="V188" s="410"/>
      <c r="W188" s="410"/>
      <c r="X188" s="410"/>
      <c r="Y188" s="171"/>
      <c r="Z188" s="171"/>
      <c r="AA188" s="349" t="s">
        <v>53</v>
      </c>
      <c r="AB188" s="412">
        <v>-45.862997675133208</v>
      </c>
    </row>
    <row r="189" spans="1:28" x14ac:dyDescent="0.2">
      <c r="A189" s="106"/>
      <c r="B189" s="230" t="s">
        <v>45</v>
      </c>
      <c r="C189" s="236">
        <v>50.84875530043233</v>
      </c>
      <c r="D189" s="227">
        <v>-50.735002586188216</v>
      </c>
      <c r="E189" s="227">
        <v>-28.579303042920522</v>
      </c>
      <c r="F189" s="9"/>
      <c r="G189" s="9"/>
      <c r="H189" s="66"/>
      <c r="I189" s="66"/>
      <c r="L189" s="67"/>
      <c r="M189" s="67"/>
      <c r="N189" s="67"/>
      <c r="O189" s="67"/>
      <c r="P189" s="67"/>
      <c r="Q189" s="67"/>
      <c r="R189" s="106"/>
      <c r="S189" s="358"/>
      <c r="T189" s="411"/>
      <c r="U189" s="410"/>
      <c r="V189" s="410"/>
      <c r="W189" s="410"/>
      <c r="X189" s="410"/>
      <c r="Y189" s="171"/>
      <c r="Z189" s="171"/>
      <c r="AA189" s="349" t="s">
        <v>53</v>
      </c>
      <c r="AB189" s="412">
        <v>-45.862997675133208</v>
      </c>
    </row>
    <row r="190" spans="1:28" x14ac:dyDescent="0.2">
      <c r="A190" s="106"/>
      <c r="C190" s="11"/>
      <c r="D190" s="9"/>
      <c r="E190" s="9"/>
      <c r="F190" s="9"/>
      <c r="G190" s="9"/>
      <c r="H190" s="66"/>
      <c r="I190" s="66"/>
      <c r="L190" s="67"/>
      <c r="M190" s="67"/>
      <c r="N190" s="67"/>
      <c r="O190" s="67"/>
      <c r="P190" s="67"/>
      <c r="Q190" s="67"/>
      <c r="R190" s="106"/>
      <c r="T190" s="410"/>
      <c r="U190" s="410"/>
      <c r="V190" s="410"/>
      <c r="W190" s="410"/>
      <c r="X190" s="410"/>
      <c r="Y190" s="171"/>
      <c r="Z190" s="171"/>
      <c r="AA190" s="349" t="s">
        <v>40</v>
      </c>
      <c r="AB190" s="412">
        <v>-42.18392150626714</v>
      </c>
    </row>
    <row r="191" spans="1:28" ht="15.75" customHeight="1" x14ac:dyDescent="0.2">
      <c r="A191" s="106"/>
      <c r="B191" s="14" t="s">
        <v>41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06"/>
      <c r="T191" s="410"/>
      <c r="U191" s="410"/>
      <c r="V191" s="410"/>
      <c r="W191" s="410"/>
      <c r="X191" s="410"/>
      <c r="Y191" s="414"/>
      <c r="Z191" s="171"/>
      <c r="AA191" s="349" t="s">
        <v>45</v>
      </c>
      <c r="AB191" s="412">
        <v>-50.735002586188216</v>
      </c>
    </row>
    <row r="192" spans="1:28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L192" s="67"/>
      <c r="M192" s="67"/>
      <c r="N192" s="67"/>
      <c r="O192" s="67"/>
      <c r="P192" s="67"/>
      <c r="Q192" s="67"/>
      <c r="R192" s="67"/>
      <c r="T192" s="410"/>
      <c r="U192" s="410"/>
      <c r="V192" s="410"/>
      <c r="W192" s="410"/>
      <c r="X192" s="410"/>
      <c r="Y192" s="414"/>
      <c r="Z192" s="171"/>
    </row>
    <row r="193" spans="1:3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L193" s="67"/>
      <c r="M193" s="67"/>
      <c r="N193" s="67"/>
      <c r="O193" s="67"/>
      <c r="P193" s="67"/>
      <c r="Q193" s="67"/>
      <c r="R193" s="67"/>
      <c r="T193" s="171"/>
      <c r="U193" s="171"/>
      <c r="V193" s="171"/>
      <c r="W193" s="171"/>
      <c r="X193" s="171"/>
      <c r="Y193" s="414"/>
      <c r="Z193" s="171"/>
    </row>
    <row r="194" spans="1:31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L194" s="67"/>
      <c r="M194" s="67"/>
      <c r="N194" s="171" t="s">
        <v>101</v>
      </c>
      <c r="O194" s="67"/>
      <c r="P194" s="67"/>
      <c r="Q194" s="67"/>
      <c r="R194" s="67"/>
      <c r="T194" s="171"/>
      <c r="U194" s="171"/>
      <c r="V194" s="171"/>
      <c r="W194" s="171"/>
      <c r="X194" s="171"/>
      <c r="Y194" s="414"/>
      <c r="Z194" s="171"/>
    </row>
    <row r="195" spans="1:31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L195" s="67"/>
      <c r="M195" s="67"/>
      <c r="N195" s="171" t="s">
        <v>107</v>
      </c>
      <c r="O195" s="67"/>
      <c r="P195" s="67"/>
      <c r="Q195" s="67"/>
      <c r="R195" s="67"/>
      <c r="T195" s="171"/>
      <c r="U195" s="171"/>
      <c r="V195" s="171"/>
      <c r="W195" s="171"/>
      <c r="X195" s="171"/>
      <c r="Y195" s="171"/>
      <c r="Z195" s="171"/>
      <c r="AB195" s="412"/>
    </row>
    <row r="196" spans="1:31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L196" s="67"/>
      <c r="M196" s="67"/>
      <c r="N196" s="171" t="s">
        <v>108</v>
      </c>
      <c r="O196" s="67"/>
      <c r="P196" s="67"/>
      <c r="Q196" s="67"/>
      <c r="R196" s="67"/>
      <c r="T196" s="171"/>
      <c r="U196" s="171"/>
      <c r="V196" s="171"/>
      <c r="W196" s="171"/>
      <c r="X196" s="171"/>
      <c r="Y196" s="171"/>
      <c r="Z196" s="171"/>
      <c r="AB196" s="412"/>
    </row>
    <row r="197" spans="1:31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L197" s="67"/>
      <c r="M197" s="67"/>
      <c r="N197" s="171" t="s">
        <v>109</v>
      </c>
      <c r="O197" s="67"/>
      <c r="P197" s="67"/>
      <c r="Q197" s="67"/>
      <c r="R197" s="67"/>
      <c r="T197" s="171"/>
      <c r="U197" s="171"/>
      <c r="V197" s="171"/>
      <c r="W197" s="171"/>
      <c r="X197" s="171"/>
      <c r="Y197" s="171"/>
      <c r="Z197" s="171"/>
      <c r="AB197" s="412"/>
    </row>
    <row r="198" spans="1:31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L198" s="67"/>
      <c r="M198" s="67"/>
      <c r="N198" s="171" t="s">
        <v>110</v>
      </c>
      <c r="O198" s="67"/>
      <c r="P198" s="67"/>
      <c r="Q198" s="67"/>
      <c r="R198" s="67"/>
      <c r="T198" s="171"/>
      <c r="U198" s="171"/>
      <c r="V198" s="171"/>
      <c r="W198" s="171"/>
      <c r="X198" s="171"/>
      <c r="Y198" s="171"/>
      <c r="Z198" s="171"/>
      <c r="AB198" s="412"/>
    </row>
    <row r="199" spans="1:31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L199" s="67"/>
      <c r="M199" s="67"/>
      <c r="N199" s="171" t="s">
        <v>111</v>
      </c>
      <c r="O199" s="67"/>
      <c r="P199" s="67"/>
      <c r="Q199" s="67"/>
      <c r="R199" s="67"/>
      <c r="T199" s="171"/>
      <c r="U199" s="171"/>
      <c r="V199" s="171"/>
      <c r="W199" s="171"/>
      <c r="X199" s="171"/>
      <c r="Y199" s="171"/>
      <c r="Z199" s="171"/>
      <c r="AB199" s="412"/>
    </row>
    <row r="200" spans="1:31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L200" s="67"/>
      <c r="M200" s="67"/>
      <c r="N200" s="171" t="s">
        <v>112</v>
      </c>
      <c r="O200" s="67"/>
      <c r="P200" s="67"/>
      <c r="Q200" s="67"/>
      <c r="R200" s="67"/>
      <c r="T200" s="171"/>
      <c r="U200" s="171"/>
      <c r="V200" s="171"/>
      <c r="W200" s="171"/>
      <c r="X200" s="171"/>
      <c r="Y200" s="171"/>
      <c r="Z200" s="171"/>
      <c r="AB200" s="412"/>
    </row>
    <row r="201" spans="1:31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L201" s="67"/>
      <c r="M201" s="67"/>
      <c r="N201" s="171" t="s">
        <v>113</v>
      </c>
      <c r="O201" s="67"/>
      <c r="P201" s="67"/>
      <c r="Q201" s="67"/>
      <c r="R201" s="67"/>
      <c r="T201" s="171"/>
      <c r="U201" s="171"/>
      <c r="V201" s="171"/>
      <c r="W201" s="171"/>
      <c r="X201" s="171"/>
      <c r="Y201" s="171"/>
      <c r="Z201" s="171"/>
      <c r="AB201" s="412"/>
    </row>
    <row r="202" spans="1:31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L202" s="67"/>
      <c r="M202" s="67"/>
      <c r="N202" s="171" t="s">
        <v>114</v>
      </c>
      <c r="O202" s="67"/>
      <c r="P202" s="67"/>
      <c r="Q202" s="67"/>
      <c r="R202" s="67"/>
      <c r="T202" s="171"/>
      <c r="U202" s="171"/>
      <c r="V202" s="171"/>
      <c r="W202" s="171"/>
      <c r="X202" s="171"/>
      <c r="Y202" s="171"/>
      <c r="Z202" s="171"/>
      <c r="AB202" s="412"/>
    </row>
    <row r="203" spans="1:31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L203" s="67"/>
      <c r="M203" s="67"/>
      <c r="N203" s="171" t="s">
        <v>115</v>
      </c>
      <c r="O203" s="67"/>
      <c r="P203" s="67"/>
      <c r="Q203" s="67"/>
      <c r="R203" s="67"/>
      <c r="T203" s="171"/>
      <c r="U203" s="171"/>
      <c r="V203" s="171"/>
      <c r="W203" s="171"/>
      <c r="X203" s="171"/>
      <c r="Y203" s="171"/>
      <c r="Z203" s="171"/>
      <c r="AB203" s="412"/>
    </row>
    <row r="204" spans="1:31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L204" s="67"/>
      <c r="M204" s="67"/>
      <c r="N204" s="171" t="s">
        <v>116</v>
      </c>
      <c r="O204" s="67"/>
      <c r="P204" s="67"/>
      <c r="Q204" s="67"/>
      <c r="R204" s="67"/>
      <c r="T204" s="171"/>
      <c r="U204" s="171"/>
      <c r="V204" s="171"/>
      <c r="W204" s="171"/>
      <c r="X204" s="171"/>
      <c r="Y204" s="171"/>
      <c r="Z204" s="171"/>
      <c r="AB204" s="412"/>
    </row>
    <row r="205" spans="1:31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L205" s="67"/>
      <c r="M205" s="67"/>
      <c r="N205" s="171" t="s">
        <v>117</v>
      </c>
      <c r="O205" s="67"/>
      <c r="P205" s="67"/>
      <c r="Q205" s="67"/>
      <c r="R205" s="67"/>
      <c r="T205" s="171"/>
      <c r="U205" s="171"/>
      <c r="V205" s="171"/>
      <c r="W205" s="171"/>
      <c r="X205" s="171"/>
      <c r="Y205" s="171"/>
      <c r="Z205" s="171"/>
      <c r="AB205" s="412"/>
    </row>
    <row r="206" spans="1:31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L206" s="67"/>
      <c r="M206" s="67"/>
      <c r="N206" s="171"/>
      <c r="O206" s="67"/>
      <c r="P206" s="67"/>
      <c r="Q206" s="67"/>
      <c r="R206" s="67"/>
      <c r="T206" s="171"/>
      <c r="U206" s="171"/>
      <c r="V206" s="171"/>
      <c r="W206" s="171"/>
      <c r="X206" s="171"/>
      <c r="Y206" s="171"/>
      <c r="Z206" s="171"/>
      <c r="AB206" s="353"/>
    </row>
    <row r="207" spans="1:31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L207" s="67"/>
      <c r="M207" s="67"/>
      <c r="N207" s="171" t="s">
        <v>104</v>
      </c>
      <c r="O207" s="67"/>
      <c r="P207" s="67"/>
      <c r="Q207" s="67"/>
      <c r="R207" s="67"/>
      <c r="T207" s="171"/>
      <c r="U207" s="171"/>
      <c r="V207" s="171"/>
      <c r="W207" s="171"/>
      <c r="X207" s="171"/>
      <c r="Y207" s="171"/>
      <c r="Z207" s="171"/>
      <c r="AE207" s="415"/>
    </row>
    <row r="208" spans="1:31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L208" s="67"/>
      <c r="M208" s="67"/>
      <c r="N208" s="171" t="s">
        <v>107</v>
      </c>
      <c r="O208" s="67"/>
      <c r="P208" s="67"/>
      <c r="Q208" s="67"/>
      <c r="R208" s="67"/>
      <c r="T208" s="171"/>
      <c r="U208" s="171"/>
      <c r="V208" s="171"/>
      <c r="W208" s="171"/>
      <c r="X208" s="171"/>
      <c r="Y208" s="171"/>
      <c r="Z208" s="171"/>
      <c r="AE208" s="415"/>
    </row>
    <row r="209" spans="1:31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L209" s="67"/>
      <c r="M209" s="67"/>
      <c r="N209" s="171" t="s">
        <v>108</v>
      </c>
      <c r="O209" s="67"/>
      <c r="P209" s="67"/>
      <c r="Q209" s="67"/>
      <c r="R209" s="67"/>
      <c r="T209" s="171"/>
      <c r="U209" s="171"/>
      <c r="V209" s="171"/>
      <c r="W209" s="171"/>
      <c r="X209" s="171"/>
      <c r="Y209" s="171"/>
      <c r="Z209" s="171"/>
      <c r="AE209" s="415"/>
    </row>
    <row r="210" spans="1:31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L210" s="67"/>
      <c r="M210" s="67"/>
      <c r="N210" s="171" t="s">
        <v>109</v>
      </c>
      <c r="O210" s="67"/>
      <c r="P210" s="67"/>
      <c r="Q210" s="67"/>
      <c r="R210" s="67"/>
      <c r="T210" s="171"/>
      <c r="U210" s="171"/>
      <c r="V210" s="171"/>
      <c r="W210" s="171"/>
      <c r="X210" s="171"/>
      <c r="Y210" s="171"/>
      <c r="Z210" s="171"/>
      <c r="AE210" s="415"/>
    </row>
    <row r="211" spans="1:31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L211" s="67"/>
      <c r="M211" s="67"/>
      <c r="N211" s="171" t="s">
        <v>110</v>
      </c>
      <c r="O211" s="67"/>
      <c r="P211" s="67"/>
      <c r="Q211" s="67"/>
      <c r="R211" s="67"/>
      <c r="T211" s="171"/>
      <c r="U211" s="171"/>
      <c r="V211" s="171"/>
      <c r="W211" s="171"/>
      <c r="X211" s="171"/>
      <c r="Y211" s="171"/>
      <c r="Z211" s="171"/>
      <c r="AE211" s="415"/>
    </row>
    <row r="212" spans="1:31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L212" s="67"/>
      <c r="M212" s="67"/>
      <c r="N212" s="171" t="s">
        <v>111</v>
      </c>
      <c r="O212" s="67"/>
      <c r="P212" s="67"/>
      <c r="Q212" s="67"/>
      <c r="R212" s="67"/>
      <c r="T212" s="171"/>
      <c r="U212" s="171"/>
      <c r="V212" s="171"/>
      <c r="W212" s="171"/>
      <c r="X212" s="171"/>
      <c r="Y212" s="171"/>
      <c r="Z212" s="171"/>
      <c r="AE212" s="415"/>
    </row>
    <row r="213" spans="1:31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L213" s="67"/>
      <c r="M213" s="67"/>
      <c r="N213" s="171" t="s">
        <v>112</v>
      </c>
      <c r="O213" s="67"/>
      <c r="P213" s="67"/>
      <c r="Q213" s="67"/>
      <c r="R213" s="67"/>
      <c r="T213" s="171"/>
      <c r="U213" s="171"/>
      <c r="V213" s="171"/>
      <c r="W213" s="171"/>
      <c r="X213" s="171"/>
      <c r="Y213" s="171"/>
      <c r="Z213" s="171"/>
    </row>
    <row r="214" spans="1:31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L214" s="67"/>
      <c r="M214" s="67"/>
      <c r="N214" s="67"/>
      <c r="O214" s="67"/>
      <c r="P214" s="67"/>
      <c r="Q214" s="67"/>
      <c r="R214" s="67"/>
      <c r="T214" s="171"/>
      <c r="U214" s="171"/>
      <c r="V214" s="171"/>
      <c r="W214" s="171"/>
      <c r="X214" s="171"/>
      <c r="Y214" s="171"/>
      <c r="Z214" s="171"/>
    </row>
    <row r="215" spans="1:31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L215" s="67"/>
      <c r="M215" s="67"/>
      <c r="N215" s="67"/>
      <c r="O215" s="67"/>
      <c r="P215" s="67"/>
      <c r="Q215" s="67"/>
      <c r="R215" s="67"/>
      <c r="T215" s="171"/>
      <c r="U215" s="171"/>
      <c r="V215" s="171"/>
      <c r="W215" s="171"/>
      <c r="X215" s="171"/>
      <c r="Y215" s="171"/>
      <c r="Z215" s="171"/>
    </row>
    <row r="216" spans="1:31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L216" s="67"/>
      <c r="M216" s="67"/>
      <c r="N216" s="67"/>
      <c r="O216" s="67"/>
      <c r="P216" s="67"/>
      <c r="Q216" s="67"/>
      <c r="R216" s="67"/>
      <c r="T216" s="171"/>
      <c r="U216" s="171"/>
      <c r="V216" s="171"/>
      <c r="W216" s="171"/>
      <c r="X216" s="171"/>
      <c r="Y216" s="171"/>
      <c r="Z216" s="171"/>
    </row>
    <row r="217" spans="1:3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L217" s="67"/>
      <c r="M217" s="67"/>
      <c r="N217" s="67"/>
      <c r="O217" s="67"/>
      <c r="P217" s="67"/>
      <c r="Q217" s="67"/>
      <c r="R217" s="67"/>
      <c r="T217" s="171"/>
      <c r="U217" s="171"/>
      <c r="V217" s="171"/>
      <c r="W217" s="171"/>
      <c r="X217" s="171"/>
      <c r="Y217" s="171"/>
      <c r="Z217" s="171"/>
    </row>
    <row r="218" spans="1:31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L218" s="67"/>
      <c r="M218" s="67"/>
      <c r="N218" s="67"/>
      <c r="O218" s="67"/>
      <c r="P218" s="67"/>
      <c r="Q218" s="67"/>
      <c r="R218" s="67"/>
      <c r="T218" s="171"/>
      <c r="U218" s="171"/>
      <c r="V218" s="171"/>
      <c r="W218" s="171"/>
      <c r="X218" s="171"/>
      <c r="Y218" s="171"/>
      <c r="Z218" s="171"/>
    </row>
    <row r="219" spans="1:31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L219" s="67"/>
      <c r="M219" s="67"/>
      <c r="N219" s="67"/>
      <c r="O219" s="67"/>
      <c r="P219" s="67"/>
      <c r="Q219" s="67"/>
      <c r="R219" s="67"/>
      <c r="T219" s="171"/>
      <c r="U219" s="171"/>
      <c r="V219" s="171"/>
      <c r="W219" s="171"/>
      <c r="X219" s="171"/>
      <c r="Y219" s="171"/>
      <c r="Z219" s="171"/>
    </row>
    <row r="220" spans="1:31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L220" s="67"/>
      <c r="M220" s="67"/>
      <c r="N220" s="67"/>
      <c r="O220" s="67"/>
      <c r="P220" s="67"/>
      <c r="Q220" s="67"/>
      <c r="R220" s="67"/>
      <c r="T220" s="171"/>
      <c r="U220" s="171"/>
      <c r="V220" s="171"/>
      <c r="W220" s="171"/>
      <c r="X220" s="171"/>
      <c r="Y220" s="171"/>
      <c r="Z220" s="171"/>
    </row>
    <row r="221" spans="1:31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L221" s="67"/>
      <c r="M221" s="67"/>
      <c r="N221" s="67"/>
      <c r="O221" s="67"/>
      <c r="P221" s="67"/>
      <c r="Q221" s="67"/>
      <c r="R221" s="67"/>
      <c r="T221" s="171"/>
      <c r="U221" s="171"/>
      <c r="V221" s="171"/>
      <c r="W221" s="171"/>
      <c r="X221" s="171"/>
      <c r="Y221" s="171"/>
      <c r="Z221" s="171"/>
    </row>
    <row r="222" spans="1:31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L222" s="67"/>
      <c r="M222" s="67"/>
      <c r="N222" s="67"/>
      <c r="O222" s="67"/>
      <c r="P222" s="67"/>
      <c r="Q222" s="67"/>
      <c r="R222" s="67"/>
      <c r="T222" s="171"/>
      <c r="U222" s="171"/>
      <c r="V222" s="171"/>
      <c r="W222" s="171"/>
      <c r="X222" s="171"/>
      <c r="Y222" s="171"/>
      <c r="Z222" s="171"/>
    </row>
    <row r="223" spans="1:31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L223" s="67"/>
      <c r="M223" s="67"/>
      <c r="N223" s="67"/>
      <c r="O223" s="67"/>
      <c r="P223" s="67"/>
      <c r="Q223" s="67"/>
      <c r="R223" s="67"/>
      <c r="T223" s="171"/>
      <c r="U223" s="171"/>
      <c r="V223" s="171"/>
      <c r="W223" s="171"/>
      <c r="X223" s="171"/>
      <c r="Y223" s="171"/>
      <c r="Z223" s="171"/>
    </row>
    <row r="224" spans="1:31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L224" s="67"/>
      <c r="M224" s="67"/>
      <c r="N224" s="67"/>
      <c r="O224" s="67"/>
      <c r="P224" s="67"/>
      <c r="Q224" s="67"/>
      <c r="R224" s="67"/>
      <c r="T224" s="171"/>
      <c r="U224" s="171"/>
      <c r="V224" s="171"/>
      <c r="W224" s="171"/>
      <c r="X224" s="171"/>
      <c r="Y224" s="171"/>
      <c r="Z224" s="171"/>
    </row>
    <row r="225" spans="1:26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L225" s="67"/>
      <c r="M225" s="67"/>
      <c r="N225" s="67"/>
      <c r="O225" s="67"/>
      <c r="P225" s="67"/>
      <c r="Q225" s="67"/>
      <c r="R225" s="67"/>
      <c r="T225" s="171"/>
      <c r="U225" s="171"/>
      <c r="V225" s="171"/>
      <c r="W225" s="171"/>
      <c r="X225" s="171"/>
      <c r="Y225" s="171"/>
      <c r="Z225" s="171"/>
    </row>
    <row r="226" spans="1:26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L226" s="67"/>
      <c r="M226" s="67"/>
      <c r="N226" s="67"/>
      <c r="O226" s="67"/>
      <c r="P226" s="67"/>
      <c r="Q226" s="67"/>
      <c r="R226" s="67"/>
      <c r="T226" s="171"/>
      <c r="U226" s="171"/>
      <c r="V226" s="171"/>
      <c r="W226" s="171"/>
      <c r="X226" s="171"/>
      <c r="Y226" s="171"/>
      <c r="Z226" s="171"/>
    </row>
    <row r="227" spans="1:26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L227" s="67"/>
      <c r="M227" s="67"/>
      <c r="N227" s="67"/>
      <c r="O227" s="67"/>
      <c r="P227" s="67"/>
      <c r="Q227" s="67"/>
      <c r="R227" s="67"/>
      <c r="T227" s="171"/>
      <c r="U227" s="171"/>
      <c r="V227" s="171"/>
      <c r="W227" s="171"/>
      <c r="X227" s="171"/>
      <c r="Y227" s="171"/>
      <c r="Z227" s="171"/>
    </row>
    <row r="228" spans="1:26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L228" s="67"/>
      <c r="M228" s="67"/>
      <c r="N228" s="67"/>
      <c r="O228" s="67"/>
      <c r="P228" s="67"/>
      <c r="Q228" s="67"/>
      <c r="R228" s="67"/>
      <c r="T228" s="171"/>
      <c r="U228" s="171"/>
      <c r="V228" s="171"/>
      <c r="W228" s="171"/>
      <c r="X228" s="171"/>
      <c r="Y228" s="171"/>
      <c r="Z228" s="171"/>
    </row>
    <row r="229" spans="1:26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L229" s="67"/>
      <c r="M229" s="67"/>
      <c r="N229" s="67"/>
      <c r="O229" s="67"/>
      <c r="P229" s="67"/>
      <c r="Q229" s="67"/>
      <c r="R229" s="67"/>
      <c r="T229" s="171"/>
      <c r="U229" s="171"/>
      <c r="V229" s="171"/>
      <c r="W229" s="171"/>
      <c r="X229" s="171"/>
      <c r="Y229" s="171"/>
      <c r="Z229" s="171"/>
    </row>
    <row r="230" spans="1:26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L230" s="67"/>
      <c r="M230" s="67"/>
      <c r="N230" s="67"/>
      <c r="O230" s="67"/>
      <c r="P230" s="67"/>
      <c r="Q230" s="67"/>
      <c r="R230" s="67"/>
      <c r="T230" s="171"/>
      <c r="U230" s="171"/>
      <c r="V230" s="171"/>
      <c r="W230" s="171"/>
      <c r="X230" s="171"/>
      <c r="Y230" s="171"/>
      <c r="Z230" s="171"/>
    </row>
    <row r="231" spans="1:26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L231" s="67"/>
      <c r="M231" s="67"/>
      <c r="N231" s="67"/>
      <c r="O231" s="67"/>
      <c r="P231" s="67"/>
      <c r="Q231" s="67"/>
      <c r="R231" s="67"/>
      <c r="T231" s="171"/>
      <c r="U231" s="171"/>
      <c r="V231" s="171"/>
      <c r="W231" s="171"/>
      <c r="X231" s="171"/>
      <c r="Y231" s="171"/>
      <c r="Z231" s="171"/>
    </row>
    <row r="232" spans="1:26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L232" s="67"/>
      <c r="M232" s="67"/>
      <c r="N232" s="67"/>
      <c r="O232" s="67"/>
      <c r="P232" s="67"/>
      <c r="Q232" s="67"/>
      <c r="R232" s="67"/>
      <c r="T232" s="171"/>
      <c r="U232" s="171"/>
      <c r="V232" s="171"/>
      <c r="W232" s="171"/>
      <c r="X232" s="171"/>
      <c r="Y232" s="171"/>
      <c r="Z232" s="171"/>
    </row>
    <row r="233" spans="1:26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L233" s="67"/>
      <c r="M233" s="67"/>
      <c r="N233" s="67"/>
      <c r="O233" s="67"/>
      <c r="P233" s="67"/>
      <c r="Q233" s="67"/>
      <c r="R233" s="67"/>
      <c r="T233" s="171"/>
      <c r="U233" s="171"/>
      <c r="V233" s="171"/>
      <c r="W233" s="171"/>
      <c r="X233" s="171"/>
      <c r="Y233" s="171"/>
      <c r="Z233" s="171"/>
    </row>
    <row r="234" spans="1:26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L234" s="67"/>
      <c r="M234" s="67"/>
      <c r="N234" s="67"/>
      <c r="O234" s="67"/>
      <c r="P234" s="67"/>
      <c r="Q234" s="67"/>
      <c r="R234" s="67"/>
      <c r="T234" s="171"/>
      <c r="U234" s="171"/>
      <c r="V234" s="171"/>
      <c r="W234" s="171"/>
      <c r="X234" s="171"/>
      <c r="Y234" s="171"/>
      <c r="Z234" s="171"/>
    </row>
    <row r="235" spans="1:26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L235" s="67"/>
      <c r="M235" s="67"/>
      <c r="N235" s="67"/>
      <c r="O235" s="67"/>
      <c r="P235" s="67"/>
      <c r="Q235" s="67"/>
      <c r="R235" s="67"/>
      <c r="T235" s="171"/>
      <c r="U235" s="171"/>
      <c r="V235" s="171"/>
      <c r="W235" s="171"/>
      <c r="X235" s="171"/>
      <c r="Y235" s="171"/>
      <c r="Z235" s="171"/>
    </row>
    <row r="236" spans="1:26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L236" s="67"/>
      <c r="M236" s="67"/>
      <c r="N236" s="67"/>
      <c r="O236" s="67"/>
      <c r="P236" s="67"/>
      <c r="Q236" s="67"/>
      <c r="R236" s="67"/>
      <c r="T236" s="171"/>
      <c r="U236" s="171"/>
      <c r="V236" s="171"/>
      <c r="W236" s="171"/>
      <c r="X236" s="171"/>
      <c r="Y236" s="171"/>
      <c r="Z236" s="171"/>
    </row>
    <row r="237" spans="1:26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L237" s="67"/>
      <c r="M237" s="67"/>
      <c r="N237" s="67"/>
      <c r="O237" s="67"/>
      <c r="P237" s="67"/>
      <c r="Q237" s="67"/>
      <c r="R237" s="67"/>
      <c r="T237" s="171"/>
      <c r="U237" s="171"/>
      <c r="V237" s="171"/>
      <c r="W237" s="171"/>
      <c r="X237" s="171"/>
      <c r="Y237" s="171"/>
      <c r="Z237" s="171"/>
    </row>
    <row r="238" spans="1:26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L238" s="67"/>
      <c r="M238" s="67"/>
      <c r="N238" s="67"/>
      <c r="O238" s="67"/>
      <c r="P238" s="67"/>
      <c r="Q238" s="67"/>
      <c r="R238" s="67"/>
      <c r="T238" s="171"/>
      <c r="U238" s="171"/>
      <c r="V238" s="171"/>
      <c r="W238" s="171"/>
      <c r="X238" s="171"/>
      <c r="Y238" s="171"/>
      <c r="Z238" s="171"/>
    </row>
    <row r="239" spans="1:26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L239" s="67"/>
      <c r="M239" s="67"/>
      <c r="N239" s="67"/>
      <c r="O239" s="67"/>
      <c r="P239" s="67"/>
      <c r="Q239" s="67"/>
      <c r="R239" s="67"/>
      <c r="T239" s="171"/>
      <c r="U239" s="171"/>
      <c r="V239" s="171"/>
      <c r="W239" s="171"/>
      <c r="X239" s="171"/>
      <c r="Y239" s="171"/>
      <c r="Z239" s="171"/>
    </row>
    <row r="240" spans="1:26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L240" s="67"/>
      <c r="M240" s="67"/>
      <c r="N240" s="67"/>
      <c r="O240" s="67"/>
      <c r="P240" s="67"/>
      <c r="Q240" s="67"/>
      <c r="R240" s="67"/>
      <c r="T240" s="171"/>
      <c r="U240" s="171"/>
      <c r="V240" s="171"/>
      <c r="W240" s="171"/>
      <c r="X240" s="171"/>
      <c r="Y240" s="171"/>
      <c r="Z240" s="171"/>
    </row>
    <row r="241" spans="1:26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L241" s="67"/>
      <c r="M241" s="67"/>
      <c r="N241" s="67"/>
      <c r="O241" s="67"/>
      <c r="P241" s="67"/>
      <c r="Q241" s="67"/>
      <c r="R241" s="67"/>
      <c r="T241" s="171"/>
      <c r="U241" s="171"/>
      <c r="V241" s="171"/>
      <c r="W241" s="171"/>
      <c r="X241" s="171"/>
      <c r="Y241" s="171"/>
      <c r="Z241" s="171"/>
    </row>
    <row r="242" spans="1:26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L242" s="67"/>
      <c r="M242" s="67"/>
      <c r="N242" s="67"/>
      <c r="O242" s="67"/>
      <c r="P242" s="67"/>
      <c r="Q242" s="67"/>
      <c r="R242" s="67"/>
      <c r="T242" s="171"/>
      <c r="U242" s="171"/>
      <c r="V242" s="171"/>
      <c r="W242" s="171"/>
      <c r="X242" s="171"/>
      <c r="Y242" s="171"/>
      <c r="Z242" s="171"/>
    </row>
    <row r="243" spans="1:26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L243" s="67"/>
      <c r="M243" s="67"/>
      <c r="N243" s="67"/>
      <c r="O243" s="67"/>
      <c r="P243" s="67"/>
      <c r="Q243" s="67"/>
      <c r="R243" s="67"/>
      <c r="T243" s="171"/>
      <c r="U243" s="171"/>
      <c r="V243" s="171"/>
      <c r="W243" s="171"/>
      <c r="X243" s="171"/>
      <c r="Y243" s="171"/>
      <c r="Z243" s="171"/>
    </row>
    <row r="244" spans="1:26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L244" s="67"/>
      <c r="M244" s="67"/>
      <c r="N244" s="67"/>
      <c r="O244" s="67"/>
      <c r="P244" s="67"/>
      <c r="Q244" s="67"/>
      <c r="R244" s="67"/>
      <c r="T244" s="171"/>
      <c r="U244" s="171"/>
      <c r="V244" s="171"/>
      <c r="W244" s="171"/>
      <c r="X244" s="171"/>
      <c r="Y244" s="171"/>
      <c r="Z244" s="171"/>
    </row>
    <row r="245" spans="1:26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L245" s="67"/>
      <c r="M245" s="67"/>
      <c r="N245" s="67"/>
      <c r="O245" s="67"/>
      <c r="P245" s="67"/>
      <c r="Q245" s="67"/>
      <c r="R245" s="67"/>
      <c r="T245" s="171"/>
      <c r="U245" s="171"/>
      <c r="V245" s="171"/>
      <c r="W245" s="171"/>
      <c r="X245" s="171"/>
      <c r="Y245" s="171"/>
      <c r="Z245" s="171"/>
    </row>
    <row r="246" spans="1:26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L246" s="67"/>
      <c r="M246" s="67"/>
      <c r="N246" s="67"/>
      <c r="O246" s="67"/>
      <c r="P246" s="67"/>
      <c r="Q246" s="67"/>
      <c r="R246" s="67"/>
      <c r="T246" s="171"/>
      <c r="U246" s="171"/>
      <c r="V246" s="171"/>
      <c r="W246" s="171"/>
      <c r="X246" s="171"/>
      <c r="Y246" s="171"/>
      <c r="Z246" s="171"/>
    </row>
    <row r="247" spans="1:26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L247" s="67"/>
      <c r="M247" s="67"/>
      <c r="N247" s="67"/>
      <c r="O247" s="67"/>
      <c r="P247" s="67"/>
      <c r="Q247" s="67"/>
      <c r="R247" s="67"/>
      <c r="T247" s="171"/>
      <c r="U247" s="171"/>
      <c r="V247" s="171"/>
      <c r="W247" s="171"/>
      <c r="X247" s="171"/>
      <c r="Y247" s="171"/>
      <c r="Z247" s="171"/>
    </row>
    <row r="248" spans="1:26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L248" s="67"/>
      <c r="M248" s="67"/>
      <c r="N248" s="67"/>
      <c r="O248" s="67"/>
      <c r="P248" s="67"/>
      <c r="Q248" s="67"/>
      <c r="R248" s="67"/>
      <c r="T248" s="171"/>
      <c r="U248" s="171"/>
      <c r="V248" s="171"/>
      <c r="W248" s="171"/>
      <c r="X248" s="171"/>
      <c r="Y248" s="171"/>
      <c r="Z248" s="171"/>
    </row>
    <row r="249" spans="1:26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L249" s="67"/>
      <c r="M249" s="67"/>
      <c r="N249" s="67"/>
      <c r="O249" s="67"/>
      <c r="P249" s="67"/>
      <c r="Q249" s="67"/>
      <c r="R249" s="67"/>
      <c r="T249" s="171"/>
      <c r="U249" s="171"/>
      <c r="V249" s="171"/>
      <c r="W249" s="171"/>
      <c r="X249" s="171"/>
      <c r="Y249" s="171"/>
      <c r="Z249" s="171"/>
    </row>
    <row r="250" spans="1:26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L250" s="67"/>
      <c r="M250" s="67"/>
      <c r="N250" s="67"/>
      <c r="O250" s="67"/>
      <c r="P250" s="67"/>
      <c r="Q250" s="67"/>
      <c r="R250" s="67"/>
      <c r="T250" s="171"/>
      <c r="U250" s="171"/>
      <c r="V250" s="171"/>
      <c r="W250" s="171"/>
      <c r="X250" s="171"/>
      <c r="Y250" s="171"/>
      <c r="Z250" s="171"/>
    </row>
    <row r="251" spans="1:26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L251" s="67"/>
      <c r="M251" s="67"/>
      <c r="N251" s="67"/>
      <c r="O251" s="67"/>
      <c r="P251" s="67"/>
      <c r="Q251" s="67"/>
      <c r="R251" s="67"/>
      <c r="T251" s="171"/>
      <c r="U251" s="171"/>
      <c r="V251" s="171"/>
      <c r="W251" s="171"/>
      <c r="X251" s="171"/>
      <c r="Y251" s="171"/>
      <c r="Z251" s="171"/>
    </row>
    <row r="252" spans="1:26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L252" s="67"/>
      <c r="M252" s="67"/>
      <c r="N252" s="67"/>
      <c r="O252" s="67"/>
      <c r="P252" s="67"/>
      <c r="Q252" s="67"/>
      <c r="R252" s="67"/>
      <c r="T252" s="171"/>
      <c r="U252" s="171"/>
      <c r="V252" s="171"/>
      <c r="W252" s="171"/>
      <c r="X252" s="171"/>
      <c r="Y252" s="171"/>
      <c r="Z252" s="171"/>
    </row>
    <row r="253" spans="1:26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L253" s="67"/>
      <c r="M253" s="67"/>
      <c r="N253" s="67"/>
      <c r="O253" s="67"/>
      <c r="P253" s="67"/>
      <c r="Q253" s="67"/>
      <c r="R253" s="67"/>
      <c r="T253" s="171"/>
      <c r="U253" s="171"/>
      <c r="V253" s="171"/>
      <c r="W253" s="171"/>
      <c r="X253" s="171"/>
      <c r="Y253" s="171"/>
      <c r="Z253" s="171"/>
    </row>
    <row r="254" spans="1:26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L254" s="67"/>
      <c r="M254" s="67"/>
      <c r="N254" s="67"/>
      <c r="O254" s="67"/>
      <c r="P254" s="67"/>
      <c r="Q254" s="67"/>
      <c r="R254" s="67"/>
      <c r="T254" s="171"/>
      <c r="U254" s="171"/>
      <c r="V254" s="171"/>
      <c r="W254" s="171"/>
      <c r="X254" s="171"/>
      <c r="Y254" s="171"/>
      <c r="Z254" s="171"/>
    </row>
    <row r="255" spans="1:26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L255" s="67"/>
      <c r="M255" s="67"/>
      <c r="N255" s="67"/>
      <c r="O255" s="67"/>
      <c r="P255" s="67"/>
      <c r="Q255" s="67"/>
      <c r="R255" s="67"/>
      <c r="T255" s="171"/>
      <c r="U255" s="171"/>
      <c r="V255" s="171"/>
      <c r="W255" s="171"/>
      <c r="X255" s="171"/>
      <c r="Y255" s="171"/>
      <c r="Z255" s="171"/>
    </row>
    <row r="256" spans="1:26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L256" s="67"/>
      <c r="M256" s="67"/>
      <c r="N256" s="67"/>
      <c r="O256" s="67"/>
      <c r="P256" s="67"/>
      <c r="Q256" s="67"/>
      <c r="R256" s="67"/>
      <c r="T256" s="171"/>
      <c r="U256" s="171"/>
      <c r="V256" s="171"/>
      <c r="W256" s="171"/>
      <c r="X256" s="171"/>
      <c r="Y256" s="171"/>
      <c r="Z256" s="171"/>
    </row>
    <row r="257" spans="1:26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L257" s="67"/>
      <c r="M257" s="67"/>
      <c r="N257" s="67"/>
      <c r="O257" s="67"/>
      <c r="P257" s="67"/>
      <c r="Q257" s="67"/>
      <c r="R257" s="67"/>
      <c r="T257" s="171"/>
      <c r="U257" s="171"/>
      <c r="V257" s="171"/>
      <c r="W257" s="171"/>
      <c r="X257" s="171"/>
      <c r="Y257" s="171"/>
      <c r="Z257" s="171"/>
    </row>
    <row r="258" spans="1:26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L258" s="67"/>
      <c r="M258" s="67"/>
      <c r="N258" s="67"/>
      <c r="O258" s="67"/>
      <c r="P258" s="67"/>
      <c r="Q258" s="67"/>
      <c r="R258" s="67"/>
      <c r="T258" s="171"/>
      <c r="U258" s="171"/>
      <c r="V258" s="171"/>
      <c r="W258" s="171"/>
      <c r="X258" s="171"/>
      <c r="Y258" s="171"/>
      <c r="Z258" s="171"/>
    </row>
    <row r="259" spans="1:26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L259" s="67"/>
      <c r="M259" s="67"/>
      <c r="N259" s="67"/>
      <c r="O259" s="67"/>
      <c r="P259" s="67"/>
      <c r="Q259" s="67"/>
      <c r="R259" s="67"/>
      <c r="T259" s="171"/>
      <c r="U259" s="171"/>
      <c r="V259" s="171"/>
      <c r="W259" s="171"/>
      <c r="X259" s="171"/>
      <c r="Y259" s="171"/>
      <c r="Z259" s="171"/>
    </row>
    <row r="260" spans="1:26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L260" s="67"/>
      <c r="M260" s="67"/>
      <c r="N260" s="67"/>
      <c r="O260" s="67"/>
      <c r="P260" s="67"/>
      <c r="Q260" s="67"/>
      <c r="R260" s="67"/>
      <c r="T260" s="171"/>
      <c r="U260" s="171"/>
      <c r="V260" s="171"/>
      <c r="W260" s="171"/>
      <c r="X260" s="171"/>
      <c r="Y260" s="171"/>
      <c r="Z260" s="171"/>
    </row>
    <row r="261" spans="1:26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L261" s="67"/>
      <c r="M261" s="67"/>
      <c r="N261" s="67"/>
      <c r="O261" s="67"/>
      <c r="P261" s="67"/>
      <c r="Q261" s="67"/>
      <c r="R261" s="67"/>
      <c r="T261" s="171"/>
      <c r="U261" s="171"/>
      <c r="V261" s="171"/>
      <c r="W261" s="171"/>
      <c r="X261" s="171"/>
      <c r="Y261" s="171"/>
      <c r="Z261" s="171"/>
    </row>
    <row r="262" spans="1:26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L262" s="67"/>
      <c r="M262" s="67"/>
      <c r="N262" s="67"/>
      <c r="O262" s="67"/>
      <c r="P262" s="67"/>
      <c r="Q262" s="67"/>
      <c r="R262" s="67"/>
      <c r="T262" s="171"/>
      <c r="U262" s="171"/>
      <c r="V262" s="171"/>
      <c r="W262" s="171"/>
      <c r="X262" s="171"/>
      <c r="Y262" s="171"/>
      <c r="Z262" s="171"/>
    </row>
    <row r="263" spans="1:26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L263" s="67"/>
      <c r="M263" s="67"/>
      <c r="N263" s="67"/>
      <c r="O263" s="67"/>
      <c r="P263" s="67"/>
      <c r="Q263" s="67"/>
      <c r="R263" s="67"/>
      <c r="T263" s="171"/>
      <c r="U263" s="171"/>
      <c r="V263" s="171"/>
      <c r="W263" s="171"/>
      <c r="X263" s="171"/>
      <c r="Y263" s="171"/>
      <c r="Z263" s="171"/>
    </row>
    <row r="264" spans="1:26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L264" s="67"/>
      <c r="M264" s="67"/>
      <c r="N264" s="67"/>
      <c r="O264" s="67"/>
      <c r="P264" s="67"/>
      <c r="Q264" s="67"/>
      <c r="R264" s="67"/>
      <c r="T264" s="171"/>
      <c r="U264" s="171"/>
      <c r="V264" s="171"/>
      <c r="W264" s="171"/>
      <c r="X264" s="171"/>
      <c r="Y264" s="171"/>
      <c r="Z264" s="171"/>
    </row>
    <row r="265" spans="1:26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L265" s="67"/>
      <c r="M265" s="67"/>
      <c r="N265" s="67"/>
      <c r="O265" s="67"/>
      <c r="P265" s="67"/>
      <c r="Q265" s="67"/>
      <c r="R265" s="67"/>
      <c r="T265" s="171"/>
      <c r="U265" s="171"/>
      <c r="V265" s="171"/>
      <c r="W265" s="171"/>
      <c r="X265" s="171"/>
      <c r="Y265" s="171"/>
      <c r="Z265" s="171"/>
    </row>
    <row r="266" spans="1:26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L266" s="67"/>
      <c r="M266" s="67"/>
      <c r="N266" s="67"/>
      <c r="O266" s="67"/>
      <c r="P266" s="67"/>
      <c r="Q266" s="67"/>
      <c r="R266" s="67"/>
      <c r="T266" s="171"/>
      <c r="U266" s="171"/>
      <c r="V266" s="171"/>
      <c r="W266" s="171"/>
      <c r="X266" s="171"/>
      <c r="Y266" s="171"/>
      <c r="Z266" s="171"/>
    </row>
    <row r="267" spans="1:26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L267" s="67"/>
      <c r="M267" s="67"/>
      <c r="N267" s="67"/>
      <c r="O267" s="67"/>
      <c r="P267" s="67"/>
      <c r="Q267" s="67"/>
      <c r="R267" s="67"/>
      <c r="T267" s="171"/>
      <c r="U267" s="171"/>
      <c r="V267" s="171"/>
      <c r="W267" s="171"/>
      <c r="X267" s="171"/>
      <c r="Y267" s="171"/>
      <c r="Z267" s="171"/>
    </row>
    <row r="268" spans="1:26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L268" s="67"/>
      <c r="M268" s="67"/>
      <c r="N268" s="67"/>
      <c r="O268" s="67"/>
      <c r="P268" s="67"/>
      <c r="Q268" s="67"/>
      <c r="R268" s="67"/>
      <c r="T268" s="171"/>
      <c r="U268" s="171"/>
      <c r="V268" s="171"/>
      <c r="W268" s="171"/>
      <c r="X268" s="171"/>
      <c r="Y268" s="171"/>
      <c r="Z268" s="171"/>
    </row>
    <row r="269" spans="1:26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L269" s="67"/>
      <c r="M269" s="67"/>
      <c r="N269" s="67"/>
      <c r="O269" s="67"/>
      <c r="P269" s="67"/>
      <c r="Q269" s="67"/>
      <c r="R269" s="67"/>
      <c r="T269" s="171"/>
      <c r="U269" s="171"/>
      <c r="V269" s="171"/>
      <c r="W269" s="171"/>
      <c r="X269" s="171"/>
      <c r="Y269" s="171"/>
      <c r="Z269" s="171"/>
    </row>
    <row r="270" spans="1:26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L270" s="67"/>
      <c r="M270" s="67"/>
      <c r="N270" s="67"/>
      <c r="O270" s="67"/>
      <c r="P270" s="67"/>
      <c r="Q270" s="67"/>
      <c r="R270" s="67"/>
      <c r="T270" s="171"/>
      <c r="U270" s="171"/>
      <c r="V270" s="171"/>
      <c r="W270" s="171"/>
      <c r="X270" s="171"/>
      <c r="Y270" s="171"/>
      <c r="Z270" s="171"/>
    </row>
    <row r="271" spans="1:26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L271" s="67"/>
      <c r="M271" s="67"/>
      <c r="N271" s="67"/>
      <c r="O271" s="67"/>
      <c r="P271" s="67"/>
      <c r="Q271" s="67"/>
      <c r="R271" s="67"/>
      <c r="T271" s="171"/>
      <c r="U271" s="171"/>
      <c r="V271" s="171"/>
      <c r="W271" s="171"/>
      <c r="X271" s="171"/>
      <c r="Y271" s="171"/>
      <c r="Z271" s="171"/>
    </row>
    <row r="272" spans="1:26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L272" s="67"/>
      <c r="M272" s="67"/>
      <c r="N272" s="67"/>
      <c r="O272" s="67"/>
      <c r="P272" s="67"/>
      <c r="Q272" s="67"/>
      <c r="R272" s="67"/>
      <c r="T272" s="171"/>
      <c r="U272" s="171"/>
      <c r="V272" s="171"/>
      <c r="W272" s="171"/>
      <c r="X272" s="171"/>
      <c r="Y272" s="171"/>
      <c r="Z272" s="171"/>
    </row>
    <row r="273" spans="1:26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L273" s="67"/>
      <c r="M273" s="67"/>
      <c r="N273" s="67"/>
      <c r="O273" s="67"/>
      <c r="P273" s="67"/>
      <c r="Q273" s="67"/>
      <c r="R273" s="67"/>
      <c r="T273" s="171"/>
      <c r="U273" s="171"/>
      <c r="V273" s="171"/>
      <c r="W273" s="171"/>
      <c r="X273" s="171"/>
      <c r="Y273" s="171"/>
      <c r="Z273" s="171"/>
    </row>
    <row r="274" spans="1:26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L274" s="67"/>
      <c r="M274" s="67"/>
      <c r="N274" s="67"/>
      <c r="O274" s="67"/>
      <c r="P274" s="67"/>
      <c r="Q274" s="67"/>
      <c r="R274" s="67"/>
      <c r="T274" s="171"/>
      <c r="U274" s="171"/>
      <c r="V274" s="171"/>
      <c r="W274" s="171"/>
      <c r="X274" s="171"/>
      <c r="Y274" s="171"/>
      <c r="Z274" s="171"/>
    </row>
    <row r="275" spans="1:26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L275" s="67"/>
      <c r="M275" s="67"/>
      <c r="N275" s="67"/>
      <c r="O275" s="67"/>
      <c r="P275" s="67"/>
      <c r="Q275" s="67"/>
      <c r="R275" s="67"/>
      <c r="T275" s="171"/>
      <c r="U275" s="171"/>
      <c r="V275" s="171"/>
      <c r="W275" s="171"/>
      <c r="X275" s="171"/>
      <c r="Y275" s="171"/>
      <c r="Z275" s="171"/>
    </row>
    <row r="276" spans="1:26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L276" s="67"/>
      <c r="M276" s="67"/>
      <c r="N276" s="67"/>
      <c r="O276" s="67"/>
      <c r="P276" s="67"/>
      <c r="Q276" s="67"/>
      <c r="R276" s="67"/>
      <c r="T276" s="171"/>
      <c r="U276" s="171"/>
      <c r="V276" s="171"/>
      <c r="W276" s="171"/>
      <c r="X276" s="171"/>
      <c r="Y276" s="171"/>
      <c r="Z276" s="171"/>
    </row>
    <row r="277" spans="1:26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L277" s="67"/>
      <c r="M277" s="67"/>
      <c r="N277" s="67"/>
      <c r="O277" s="67"/>
      <c r="P277" s="67"/>
      <c r="Q277" s="67"/>
      <c r="R277" s="67"/>
      <c r="T277" s="171"/>
      <c r="U277" s="171"/>
      <c r="V277" s="171"/>
      <c r="W277" s="171"/>
      <c r="X277" s="171"/>
      <c r="Y277" s="171"/>
      <c r="Z277" s="171"/>
    </row>
    <row r="278" spans="1:26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L278" s="67"/>
      <c r="M278" s="67"/>
      <c r="N278" s="67"/>
      <c r="O278" s="67"/>
      <c r="P278" s="67"/>
      <c r="Q278" s="67"/>
      <c r="R278" s="67"/>
      <c r="T278" s="171"/>
      <c r="U278" s="171"/>
      <c r="V278" s="171"/>
      <c r="W278" s="171"/>
      <c r="X278" s="171"/>
      <c r="Y278" s="171"/>
      <c r="Z278" s="171"/>
    </row>
    <row r="279" spans="1:26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L279" s="67"/>
      <c r="M279" s="67"/>
      <c r="N279" s="67"/>
      <c r="O279" s="67"/>
      <c r="P279" s="67"/>
      <c r="Q279" s="67"/>
      <c r="R279" s="67"/>
      <c r="T279" s="171"/>
      <c r="U279" s="171"/>
      <c r="V279" s="171"/>
      <c r="W279" s="171"/>
      <c r="X279" s="171"/>
      <c r="Y279" s="171"/>
      <c r="Z279" s="171"/>
    </row>
    <row r="280" spans="1:26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L280" s="67"/>
      <c r="M280" s="67"/>
      <c r="N280" s="67"/>
      <c r="O280" s="67"/>
      <c r="P280" s="67"/>
      <c r="Q280" s="67"/>
      <c r="R280" s="67"/>
      <c r="T280" s="171"/>
      <c r="U280" s="171"/>
      <c r="V280" s="171"/>
      <c r="W280" s="171"/>
      <c r="X280" s="171"/>
      <c r="Y280" s="171"/>
      <c r="Z280" s="171"/>
    </row>
    <row r="281" spans="1:26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L281" s="67"/>
      <c r="M281" s="67"/>
      <c r="N281" s="67"/>
      <c r="O281" s="67"/>
      <c r="P281" s="67"/>
      <c r="Q281" s="67"/>
      <c r="R281" s="67"/>
      <c r="T281" s="171"/>
      <c r="U281" s="171"/>
      <c r="V281" s="171"/>
      <c r="W281" s="171"/>
      <c r="X281" s="171"/>
      <c r="Y281" s="171"/>
      <c r="Z281" s="171"/>
    </row>
    <row r="282" spans="1:26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L282" s="67"/>
      <c r="M282" s="67"/>
      <c r="N282" s="67"/>
      <c r="O282" s="67"/>
      <c r="P282" s="67"/>
      <c r="Q282" s="67"/>
      <c r="R282" s="67"/>
      <c r="T282" s="171"/>
      <c r="U282" s="171"/>
      <c r="V282" s="171"/>
      <c r="W282" s="171"/>
      <c r="X282" s="171"/>
      <c r="Y282" s="171"/>
      <c r="Z282" s="171"/>
    </row>
    <row r="283" spans="1:26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L283" s="67"/>
      <c r="M283" s="67"/>
      <c r="N283" s="67"/>
      <c r="O283" s="67"/>
      <c r="P283" s="67"/>
      <c r="Q283" s="67"/>
      <c r="R283" s="67"/>
      <c r="T283" s="171"/>
      <c r="U283" s="171"/>
      <c r="V283" s="171"/>
      <c r="W283" s="171"/>
      <c r="X283" s="171"/>
      <c r="Y283" s="171"/>
      <c r="Z283" s="171"/>
    </row>
    <row r="284" spans="1:26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L284" s="67"/>
      <c r="M284" s="67"/>
      <c r="N284" s="67"/>
      <c r="O284" s="67"/>
      <c r="P284" s="67"/>
      <c r="Q284" s="67"/>
      <c r="R284" s="67"/>
      <c r="T284" s="171"/>
      <c r="U284" s="171"/>
      <c r="V284" s="171"/>
      <c r="W284" s="171"/>
      <c r="X284" s="171"/>
      <c r="Y284" s="171"/>
      <c r="Z284" s="171"/>
    </row>
    <row r="285" spans="1:26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L285" s="67"/>
      <c r="M285" s="67"/>
      <c r="N285" s="67"/>
      <c r="O285" s="67"/>
      <c r="P285" s="67"/>
      <c r="Q285" s="67"/>
      <c r="R285" s="67"/>
      <c r="T285" s="171"/>
      <c r="U285" s="171"/>
      <c r="V285" s="171"/>
      <c r="W285" s="171"/>
      <c r="X285" s="171"/>
      <c r="Y285" s="171"/>
      <c r="Z285" s="171"/>
    </row>
    <row r="286" spans="1:26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L286" s="67"/>
      <c r="M286" s="67"/>
      <c r="N286" s="67"/>
      <c r="O286" s="67"/>
      <c r="P286" s="67"/>
      <c r="Q286" s="67"/>
      <c r="R286" s="67"/>
      <c r="T286" s="171"/>
      <c r="U286" s="171"/>
      <c r="V286" s="171"/>
      <c r="W286" s="171"/>
      <c r="X286" s="171"/>
      <c r="Y286" s="171"/>
      <c r="Z286" s="171"/>
    </row>
    <row r="287" spans="1:26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L287" s="67"/>
      <c r="M287" s="67"/>
      <c r="N287" s="67"/>
      <c r="O287" s="67"/>
      <c r="P287" s="67"/>
      <c r="Q287" s="67"/>
      <c r="R287" s="67"/>
      <c r="T287" s="171"/>
      <c r="U287" s="171"/>
      <c r="V287" s="171"/>
      <c r="W287" s="171"/>
      <c r="X287" s="171"/>
      <c r="Y287" s="171"/>
      <c r="Z287" s="171"/>
    </row>
    <row r="288" spans="1:26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L288" s="67"/>
      <c r="M288" s="67"/>
      <c r="N288" s="67"/>
      <c r="O288" s="67"/>
      <c r="P288" s="67"/>
      <c r="Q288" s="67"/>
      <c r="R288" s="67"/>
      <c r="T288" s="171"/>
      <c r="U288" s="171"/>
      <c r="V288" s="171"/>
      <c r="W288" s="171"/>
      <c r="X288" s="171"/>
      <c r="Y288" s="171"/>
      <c r="Z288" s="171"/>
    </row>
    <row r="289" spans="1:26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L289" s="67"/>
      <c r="M289" s="67"/>
      <c r="N289" s="67"/>
      <c r="O289" s="67"/>
      <c r="P289" s="67"/>
      <c r="Q289" s="67"/>
      <c r="R289" s="67"/>
      <c r="T289" s="171"/>
      <c r="U289" s="171"/>
      <c r="V289" s="171"/>
      <c r="W289" s="171"/>
      <c r="X289" s="171"/>
      <c r="Y289" s="171"/>
      <c r="Z289" s="171"/>
    </row>
    <row r="290" spans="1:26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L290" s="67"/>
      <c r="M290" s="67"/>
      <c r="N290" s="67"/>
      <c r="O290" s="67"/>
      <c r="P290" s="67"/>
      <c r="Q290" s="67"/>
      <c r="R290" s="67"/>
      <c r="T290" s="171"/>
      <c r="U290" s="171"/>
      <c r="V290" s="171"/>
      <c r="W290" s="171"/>
      <c r="X290" s="171"/>
      <c r="Y290" s="171"/>
      <c r="Z290" s="171"/>
    </row>
    <row r="291" spans="1:26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L291" s="67"/>
      <c r="M291" s="67"/>
      <c r="N291" s="67"/>
      <c r="O291" s="67"/>
      <c r="P291" s="67"/>
      <c r="Q291" s="67"/>
      <c r="R291" s="67"/>
      <c r="T291" s="171"/>
      <c r="U291" s="171"/>
      <c r="V291" s="171"/>
      <c r="W291" s="171"/>
      <c r="X291" s="171"/>
      <c r="Y291" s="171"/>
      <c r="Z291" s="171"/>
    </row>
    <row r="292" spans="1:26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L292" s="67"/>
      <c r="M292" s="67"/>
      <c r="N292" s="67"/>
      <c r="O292" s="67"/>
      <c r="P292" s="67"/>
      <c r="Q292" s="67"/>
      <c r="R292" s="67"/>
      <c r="T292" s="171"/>
      <c r="U292" s="171"/>
      <c r="V292" s="171"/>
      <c r="W292" s="171"/>
      <c r="X292" s="171"/>
      <c r="Y292" s="171"/>
      <c r="Z292" s="171"/>
    </row>
    <row r="293" spans="1:26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L293" s="67"/>
      <c r="M293" s="67"/>
      <c r="N293" s="67"/>
      <c r="O293" s="67"/>
      <c r="P293" s="67"/>
      <c r="Q293" s="67"/>
      <c r="R293" s="67"/>
      <c r="T293" s="171"/>
      <c r="U293" s="171"/>
      <c r="V293" s="171"/>
      <c r="W293" s="171"/>
      <c r="X293" s="171"/>
      <c r="Y293" s="171"/>
      <c r="Z293" s="171"/>
    </row>
    <row r="294" spans="1:26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L294" s="67"/>
      <c r="M294" s="67"/>
      <c r="N294" s="67"/>
      <c r="O294" s="67"/>
      <c r="P294" s="67"/>
      <c r="Q294" s="67"/>
      <c r="R294" s="67"/>
      <c r="T294" s="171"/>
      <c r="U294" s="171"/>
      <c r="V294" s="171"/>
      <c r="W294" s="171"/>
      <c r="X294" s="171"/>
      <c r="Y294" s="171"/>
      <c r="Z294" s="171"/>
    </row>
    <row r="295" spans="1:26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L295" s="67"/>
      <c r="M295" s="67"/>
      <c r="N295" s="67"/>
      <c r="O295" s="67"/>
      <c r="P295" s="67"/>
      <c r="Q295" s="67"/>
      <c r="R295" s="67"/>
      <c r="T295" s="171"/>
      <c r="U295" s="171"/>
      <c r="V295" s="171"/>
      <c r="W295" s="171"/>
      <c r="X295" s="171"/>
      <c r="Y295" s="171"/>
      <c r="Z295" s="171"/>
    </row>
    <row r="296" spans="1:26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L296" s="67"/>
      <c r="M296" s="67"/>
      <c r="N296" s="67"/>
      <c r="O296" s="67"/>
      <c r="P296" s="67"/>
      <c r="Q296" s="67"/>
      <c r="R296" s="67"/>
      <c r="T296" s="171"/>
      <c r="U296" s="171"/>
      <c r="V296" s="171"/>
      <c r="W296" s="171"/>
      <c r="X296" s="171"/>
      <c r="Y296" s="171"/>
      <c r="Z296" s="171"/>
    </row>
    <row r="297" spans="1:26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L297" s="67"/>
      <c r="M297" s="67"/>
      <c r="N297" s="67"/>
      <c r="O297" s="67"/>
      <c r="P297" s="67"/>
      <c r="Q297" s="67"/>
      <c r="R297" s="67"/>
      <c r="T297" s="171"/>
      <c r="U297" s="171"/>
      <c r="V297" s="171"/>
      <c r="W297" s="171"/>
      <c r="X297" s="171"/>
      <c r="Y297" s="171"/>
      <c r="Z297" s="171"/>
    </row>
    <row r="298" spans="1:26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L298" s="67"/>
      <c r="M298" s="67"/>
      <c r="N298" s="67"/>
      <c r="O298" s="67"/>
      <c r="P298" s="67"/>
      <c r="Q298" s="67"/>
      <c r="R298" s="67"/>
      <c r="T298" s="171"/>
      <c r="U298" s="171"/>
      <c r="V298" s="171"/>
      <c r="W298" s="171"/>
      <c r="X298" s="171"/>
      <c r="Y298" s="171"/>
      <c r="Z298" s="171"/>
    </row>
    <row r="299" spans="1:26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L299" s="67"/>
      <c r="M299" s="67"/>
      <c r="N299" s="67"/>
      <c r="O299" s="67"/>
      <c r="P299" s="67"/>
      <c r="Q299" s="67"/>
      <c r="R299" s="67"/>
      <c r="T299" s="171"/>
      <c r="U299" s="171"/>
      <c r="V299" s="171"/>
      <c r="W299" s="171"/>
      <c r="X299" s="171"/>
      <c r="Y299" s="171"/>
      <c r="Z299" s="171"/>
    </row>
    <row r="300" spans="1:26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L300" s="67"/>
      <c r="M300" s="67"/>
      <c r="N300" s="67"/>
      <c r="O300" s="67"/>
      <c r="P300" s="67"/>
      <c r="Q300" s="67"/>
      <c r="R300" s="67"/>
      <c r="T300" s="171"/>
      <c r="U300" s="171"/>
      <c r="V300" s="171"/>
      <c r="W300" s="171"/>
      <c r="X300" s="171"/>
      <c r="Y300" s="171"/>
      <c r="Z300" s="171"/>
    </row>
    <row r="301" spans="1:26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L301" s="67"/>
      <c r="M301" s="67"/>
      <c r="N301" s="67"/>
      <c r="O301" s="67"/>
      <c r="P301" s="67"/>
      <c r="Q301" s="67"/>
      <c r="R301" s="67"/>
      <c r="T301" s="171"/>
      <c r="U301" s="171"/>
      <c r="V301" s="171"/>
      <c r="W301" s="171"/>
      <c r="X301" s="171"/>
      <c r="Y301" s="171"/>
      <c r="Z301" s="171"/>
    </row>
    <row r="302" spans="1:26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L302" s="67"/>
      <c r="M302" s="67"/>
      <c r="N302" s="67"/>
      <c r="O302" s="67"/>
      <c r="P302" s="67"/>
      <c r="Q302" s="67"/>
      <c r="R302" s="67"/>
      <c r="T302" s="171"/>
      <c r="U302" s="171"/>
      <c r="V302" s="171"/>
      <c r="W302" s="171"/>
      <c r="X302" s="171"/>
      <c r="Y302" s="171"/>
      <c r="Z302" s="171"/>
    </row>
    <row r="303" spans="1:26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L303" s="67"/>
      <c r="M303" s="67"/>
      <c r="N303" s="67"/>
      <c r="O303" s="67"/>
      <c r="P303" s="67"/>
      <c r="Q303" s="67"/>
      <c r="R303" s="67"/>
      <c r="T303" s="171"/>
      <c r="U303" s="171"/>
      <c r="V303" s="171"/>
      <c r="W303" s="171"/>
      <c r="X303" s="171"/>
      <c r="Y303" s="171"/>
      <c r="Z303" s="171"/>
    </row>
    <row r="304" spans="1:26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L304" s="67"/>
      <c r="M304" s="67"/>
      <c r="N304" s="67"/>
      <c r="O304" s="67"/>
      <c r="P304" s="67"/>
      <c r="Q304" s="67"/>
      <c r="R304" s="67"/>
      <c r="T304" s="171"/>
      <c r="U304" s="171"/>
      <c r="V304" s="171"/>
      <c r="W304" s="171"/>
      <c r="X304" s="171"/>
      <c r="Y304" s="171"/>
      <c r="Z304" s="171"/>
    </row>
    <row r="305" spans="1:26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L305" s="67"/>
      <c r="M305" s="67"/>
      <c r="N305" s="67"/>
      <c r="O305" s="67"/>
      <c r="P305" s="67"/>
      <c r="Q305" s="67"/>
      <c r="R305" s="67"/>
      <c r="T305" s="171"/>
      <c r="U305" s="171"/>
      <c r="V305" s="171"/>
      <c r="W305" s="171"/>
      <c r="X305" s="171"/>
      <c r="Y305" s="171"/>
      <c r="Z305" s="171"/>
    </row>
    <row r="306" spans="1:26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L306" s="67"/>
      <c r="M306" s="67"/>
      <c r="N306" s="67"/>
      <c r="O306" s="67"/>
      <c r="P306" s="67"/>
      <c r="Q306" s="67"/>
      <c r="R306" s="67"/>
      <c r="T306" s="171"/>
      <c r="U306" s="171"/>
      <c r="V306" s="171"/>
      <c r="W306" s="171"/>
      <c r="X306" s="171"/>
      <c r="Y306" s="171"/>
      <c r="Z306" s="171"/>
    </row>
    <row r="307" spans="1:26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L307" s="67"/>
      <c r="M307" s="67"/>
      <c r="N307" s="67"/>
      <c r="O307" s="67"/>
      <c r="P307" s="67"/>
      <c r="Q307" s="67"/>
      <c r="R307" s="67"/>
      <c r="T307" s="171"/>
      <c r="U307" s="171"/>
      <c r="V307" s="171"/>
      <c r="W307" s="171"/>
      <c r="X307" s="171"/>
      <c r="Y307" s="171"/>
      <c r="Z307" s="171"/>
    </row>
    <row r="308" spans="1:26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L308" s="67"/>
      <c r="M308" s="67"/>
      <c r="N308" s="67"/>
      <c r="O308" s="67"/>
      <c r="P308" s="67"/>
      <c r="Q308" s="67"/>
      <c r="R308" s="67"/>
      <c r="T308" s="171"/>
      <c r="U308" s="171"/>
      <c r="V308" s="171"/>
      <c r="W308" s="171"/>
      <c r="X308" s="171"/>
      <c r="Y308" s="171"/>
      <c r="Z308" s="171"/>
    </row>
    <row r="309" spans="1:26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L309" s="67"/>
      <c r="M309" s="67"/>
      <c r="N309" s="67"/>
      <c r="O309" s="67"/>
      <c r="P309" s="67"/>
      <c r="Q309" s="67"/>
      <c r="R309" s="67"/>
      <c r="T309" s="171"/>
      <c r="U309" s="171"/>
      <c r="V309" s="171"/>
      <c r="W309" s="171"/>
      <c r="X309" s="171"/>
      <c r="Y309" s="171"/>
      <c r="Z309" s="171"/>
    </row>
    <row r="310" spans="1:26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L310" s="67"/>
      <c r="M310" s="67"/>
      <c r="N310" s="67"/>
      <c r="O310" s="67"/>
      <c r="P310" s="67"/>
      <c r="Q310" s="67"/>
      <c r="R310" s="67"/>
      <c r="T310" s="171"/>
      <c r="U310" s="171"/>
      <c r="V310" s="171"/>
      <c r="W310" s="171"/>
      <c r="X310" s="171"/>
      <c r="Y310" s="171"/>
      <c r="Z310" s="171"/>
    </row>
    <row r="311" spans="1:26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L311" s="67"/>
      <c r="M311" s="67"/>
      <c r="N311" s="67"/>
      <c r="O311" s="67"/>
      <c r="P311" s="67"/>
      <c r="Q311" s="67"/>
      <c r="R311" s="67"/>
      <c r="T311" s="171"/>
      <c r="U311" s="171"/>
      <c r="V311" s="171"/>
      <c r="W311" s="171"/>
      <c r="X311" s="171"/>
      <c r="Y311" s="171"/>
      <c r="Z311" s="171"/>
    </row>
    <row r="312" spans="1:26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L312" s="67"/>
      <c r="M312" s="67"/>
      <c r="N312" s="67"/>
      <c r="O312" s="67"/>
      <c r="P312" s="67"/>
      <c r="Q312" s="67"/>
      <c r="R312" s="67"/>
      <c r="T312" s="171"/>
      <c r="U312" s="171"/>
      <c r="V312" s="171"/>
      <c r="W312" s="171"/>
      <c r="X312" s="171"/>
      <c r="Y312" s="171"/>
      <c r="Z312" s="171"/>
    </row>
    <row r="313" spans="1:26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L313" s="67"/>
      <c r="M313" s="67"/>
      <c r="N313" s="67"/>
      <c r="O313" s="67"/>
      <c r="P313" s="67"/>
      <c r="Q313" s="67"/>
      <c r="R313" s="67"/>
      <c r="T313" s="171"/>
      <c r="U313" s="171"/>
      <c r="V313" s="171"/>
      <c r="W313" s="171"/>
      <c r="X313" s="171"/>
      <c r="Y313" s="171"/>
      <c r="Z313" s="171"/>
    </row>
    <row r="314" spans="1:26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L314" s="67"/>
      <c r="M314" s="67"/>
      <c r="N314" s="67"/>
      <c r="O314" s="67"/>
      <c r="P314" s="67"/>
      <c r="Q314" s="67"/>
      <c r="R314" s="67"/>
      <c r="T314" s="171"/>
      <c r="U314" s="171"/>
      <c r="V314" s="171"/>
      <c r="W314" s="171"/>
      <c r="X314" s="171"/>
      <c r="Y314" s="171"/>
      <c r="Z314" s="171"/>
    </row>
    <row r="315" spans="1:26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L315" s="67"/>
      <c r="M315" s="67"/>
      <c r="N315" s="67"/>
      <c r="O315" s="67"/>
      <c r="P315" s="67"/>
      <c r="Q315" s="67"/>
      <c r="R315" s="67"/>
      <c r="T315" s="171"/>
      <c r="U315" s="171"/>
      <c r="V315" s="171"/>
      <c r="W315" s="171"/>
      <c r="X315" s="171"/>
      <c r="Y315" s="171"/>
      <c r="Z315" s="171"/>
    </row>
    <row r="316" spans="1:26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L316" s="67"/>
      <c r="M316" s="67"/>
      <c r="N316" s="67"/>
      <c r="O316" s="67"/>
      <c r="P316" s="67"/>
      <c r="Q316" s="67"/>
      <c r="R316" s="67"/>
      <c r="T316" s="171"/>
      <c r="U316" s="171"/>
      <c r="V316" s="171"/>
      <c r="W316" s="171"/>
      <c r="X316" s="171"/>
      <c r="Y316" s="171"/>
      <c r="Z316" s="171"/>
    </row>
    <row r="317" spans="1:26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L317" s="67"/>
      <c r="M317" s="67"/>
      <c r="N317" s="67"/>
      <c r="O317" s="67"/>
      <c r="P317" s="67"/>
      <c r="Q317" s="67"/>
      <c r="R317" s="67"/>
      <c r="T317" s="171"/>
      <c r="U317" s="171"/>
      <c r="V317" s="171"/>
      <c r="W317" s="171"/>
      <c r="X317" s="171"/>
      <c r="Y317" s="171"/>
      <c r="Z317" s="171"/>
    </row>
    <row r="318" spans="1:26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L318" s="67"/>
      <c r="M318" s="67"/>
      <c r="N318" s="67"/>
      <c r="O318" s="67"/>
      <c r="P318" s="67"/>
      <c r="Q318" s="67"/>
      <c r="R318" s="67"/>
      <c r="T318" s="171"/>
      <c r="U318" s="171"/>
      <c r="V318" s="171"/>
      <c r="W318" s="171"/>
      <c r="X318" s="171"/>
      <c r="Y318" s="171"/>
      <c r="Z318" s="171"/>
    </row>
    <row r="319" spans="1:26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L319" s="67"/>
      <c r="M319" s="67"/>
      <c r="N319" s="67"/>
      <c r="O319" s="67"/>
      <c r="P319" s="67"/>
      <c r="Q319" s="67"/>
      <c r="R319" s="67"/>
      <c r="T319" s="171"/>
      <c r="U319" s="171"/>
      <c r="V319" s="171"/>
      <c r="W319" s="171"/>
      <c r="X319" s="171"/>
      <c r="Y319" s="171"/>
      <c r="Z319" s="171"/>
    </row>
    <row r="320" spans="1:26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L320" s="67"/>
      <c r="M320" s="67"/>
      <c r="N320" s="67"/>
      <c r="O320" s="67"/>
      <c r="P320" s="67"/>
      <c r="Q320" s="67"/>
      <c r="R320" s="67"/>
      <c r="T320" s="171"/>
      <c r="U320" s="171"/>
      <c r="V320" s="171"/>
      <c r="W320" s="171"/>
      <c r="X320" s="171"/>
      <c r="Y320" s="171"/>
      <c r="Z320" s="171"/>
    </row>
    <row r="321" spans="1:26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L321" s="67"/>
      <c r="M321" s="67"/>
      <c r="N321" s="67"/>
      <c r="O321" s="67"/>
      <c r="P321" s="67"/>
      <c r="Q321" s="67"/>
      <c r="R321" s="67"/>
      <c r="T321" s="171"/>
      <c r="U321" s="171"/>
      <c r="V321" s="171"/>
      <c r="W321" s="171"/>
      <c r="X321" s="171"/>
      <c r="Y321" s="171"/>
      <c r="Z321" s="171"/>
    </row>
    <row r="322" spans="1:26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L322" s="67"/>
      <c r="M322" s="67"/>
      <c r="N322" s="67"/>
      <c r="O322" s="67"/>
      <c r="P322" s="67"/>
      <c r="Q322" s="67"/>
      <c r="R322" s="67"/>
      <c r="T322" s="171"/>
      <c r="U322" s="171"/>
      <c r="V322" s="171"/>
      <c r="W322" s="171"/>
      <c r="X322" s="171"/>
      <c r="Y322" s="171"/>
      <c r="Z322" s="171"/>
    </row>
    <row r="323" spans="1:26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L323" s="67"/>
      <c r="M323" s="67"/>
      <c r="N323" s="67"/>
      <c r="O323" s="67"/>
      <c r="P323" s="67"/>
      <c r="Q323" s="67"/>
      <c r="R323" s="67"/>
      <c r="T323" s="171"/>
      <c r="U323" s="171"/>
      <c r="V323" s="171"/>
      <c r="W323" s="171"/>
      <c r="X323" s="171"/>
      <c r="Y323" s="171"/>
      <c r="Z323" s="171"/>
    </row>
    <row r="324" spans="1:26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L324" s="67"/>
      <c r="M324" s="67"/>
      <c r="N324" s="67"/>
      <c r="O324" s="67"/>
      <c r="P324" s="67"/>
      <c r="Q324" s="67"/>
      <c r="R324" s="67"/>
      <c r="T324" s="171"/>
      <c r="U324" s="171"/>
      <c r="V324" s="171"/>
      <c r="W324" s="171"/>
      <c r="X324" s="171"/>
      <c r="Y324" s="171"/>
      <c r="Z324" s="171"/>
    </row>
    <row r="325" spans="1:26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L325" s="67"/>
      <c r="M325" s="67"/>
      <c r="N325" s="67"/>
      <c r="O325" s="67"/>
      <c r="P325" s="67"/>
      <c r="Q325" s="67"/>
      <c r="R325" s="67"/>
      <c r="T325" s="171"/>
      <c r="U325" s="171"/>
      <c r="V325" s="171"/>
      <c r="W325" s="171"/>
      <c r="X325" s="171"/>
      <c r="Y325" s="171"/>
      <c r="Z325" s="171"/>
    </row>
    <row r="326" spans="1:26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L326" s="67"/>
      <c r="M326" s="67"/>
      <c r="N326" s="67"/>
      <c r="O326" s="67"/>
      <c r="P326" s="67"/>
      <c r="Q326" s="67"/>
      <c r="R326" s="67"/>
      <c r="T326" s="171"/>
      <c r="U326" s="171"/>
      <c r="V326" s="171"/>
      <c r="W326" s="171"/>
      <c r="X326" s="171"/>
      <c r="Y326" s="171"/>
      <c r="Z326" s="171"/>
    </row>
    <row r="327" spans="1:26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L327" s="67"/>
      <c r="M327" s="67"/>
      <c r="N327" s="67"/>
      <c r="O327" s="67"/>
      <c r="P327" s="67"/>
      <c r="Q327" s="67"/>
      <c r="R327" s="67"/>
      <c r="T327" s="171"/>
      <c r="U327" s="171"/>
      <c r="V327" s="171"/>
      <c r="W327" s="171"/>
      <c r="X327" s="171"/>
      <c r="Y327" s="171"/>
      <c r="Z327" s="171"/>
    </row>
    <row r="328" spans="1:26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L328" s="67"/>
      <c r="M328" s="67"/>
      <c r="N328" s="67"/>
      <c r="O328" s="67"/>
      <c r="P328" s="67"/>
      <c r="Q328" s="67"/>
      <c r="R328" s="67"/>
      <c r="T328" s="171"/>
      <c r="U328" s="171"/>
      <c r="V328" s="171"/>
      <c r="W328" s="171"/>
      <c r="X328" s="171"/>
      <c r="Y328" s="171"/>
      <c r="Z328" s="171"/>
    </row>
    <row r="329" spans="1:26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L329" s="67"/>
      <c r="M329" s="67"/>
      <c r="N329" s="67"/>
      <c r="O329" s="67"/>
      <c r="P329" s="67"/>
      <c r="Q329" s="67"/>
      <c r="R329" s="67"/>
      <c r="T329" s="171"/>
      <c r="U329" s="171"/>
      <c r="V329" s="171"/>
      <c r="W329" s="171"/>
      <c r="X329" s="171"/>
      <c r="Y329" s="171"/>
      <c r="Z329" s="171"/>
    </row>
    <row r="330" spans="1:26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L330" s="67"/>
      <c r="M330" s="67"/>
      <c r="N330" s="67"/>
      <c r="O330" s="67"/>
      <c r="P330" s="67"/>
      <c r="Q330" s="67"/>
      <c r="R330" s="67"/>
      <c r="T330" s="171"/>
      <c r="U330" s="171"/>
      <c r="V330" s="171"/>
      <c r="W330" s="171"/>
      <c r="X330" s="171"/>
      <c r="Y330" s="171"/>
      <c r="Z330" s="171"/>
    </row>
    <row r="331" spans="1:26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L331" s="67"/>
      <c r="M331" s="67"/>
      <c r="N331" s="67"/>
      <c r="O331" s="67"/>
      <c r="P331" s="67"/>
      <c r="Q331" s="67"/>
      <c r="R331" s="67"/>
      <c r="T331" s="171"/>
      <c r="U331" s="171"/>
      <c r="V331" s="171"/>
      <c r="W331" s="171"/>
      <c r="X331" s="171"/>
      <c r="Y331" s="171"/>
      <c r="Z331" s="171"/>
    </row>
    <row r="332" spans="1:26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L332" s="67"/>
      <c r="M332" s="67"/>
      <c r="N332" s="67"/>
      <c r="O332" s="67"/>
      <c r="P332" s="67"/>
      <c r="Q332" s="67"/>
      <c r="R332" s="67"/>
      <c r="T332" s="171"/>
      <c r="U332" s="171"/>
      <c r="V332" s="171"/>
      <c r="W332" s="171"/>
      <c r="X332" s="171"/>
      <c r="Y332" s="171"/>
      <c r="Z332" s="171"/>
    </row>
    <row r="333" spans="1:26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L333" s="67"/>
      <c r="M333" s="67"/>
      <c r="N333" s="67"/>
      <c r="O333" s="67"/>
      <c r="P333" s="67"/>
      <c r="Q333" s="67"/>
      <c r="R333" s="67"/>
      <c r="T333" s="171"/>
      <c r="U333" s="171"/>
      <c r="V333" s="171"/>
      <c r="W333" s="171"/>
      <c r="X333" s="171"/>
      <c r="Y333" s="171"/>
      <c r="Z333" s="171"/>
    </row>
    <row r="334" spans="1:26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L334" s="67"/>
      <c r="M334" s="67"/>
      <c r="N334" s="67"/>
      <c r="O334" s="67"/>
      <c r="P334" s="67"/>
      <c r="Q334" s="67"/>
      <c r="R334" s="67"/>
      <c r="T334" s="171"/>
      <c r="U334" s="171"/>
      <c r="V334" s="171"/>
      <c r="W334" s="171"/>
      <c r="X334" s="171"/>
      <c r="Y334" s="171"/>
      <c r="Z334" s="171"/>
    </row>
    <row r="335" spans="1:26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L335" s="67"/>
      <c r="M335" s="67"/>
      <c r="N335" s="67"/>
      <c r="O335" s="67"/>
      <c r="P335" s="67"/>
      <c r="Q335" s="67"/>
      <c r="R335" s="67"/>
      <c r="T335" s="171"/>
      <c r="U335" s="171"/>
      <c r="V335" s="171"/>
      <c r="W335" s="171"/>
      <c r="X335" s="171"/>
      <c r="Y335" s="171"/>
      <c r="Z335" s="171"/>
    </row>
    <row r="336" spans="1:26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L336" s="67"/>
      <c r="M336" s="67"/>
      <c r="N336" s="67"/>
      <c r="O336" s="67"/>
      <c r="P336" s="67"/>
      <c r="Q336" s="67"/>
      <c r="R336" s="67"/>
      <c r="T336" s="171"/>
      <c r="U336" s="171"/>
      <c r="V336" s="171"/>
      <c r="W336" s="171"/>
      <c r="X336" s="171"/>
      <c r="Y336" s="171"/>
      <c r="Z336" s="171"/>
    </row>
    <row r="337" spans="1:26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L337" s="67"/>
      <c r="M337" s="67"/>
      <c r="N337" s="67"/>
      <c r="O337" s="67"/>
      <c r="P337" s="67"/>
      <c r="Q337" s="67"/>
      <c r="R337" s="67"/>
      <c r="T337" s="171"/>
      <c r="U337" s="171"/>
      <c r="V337" s="171"/>
      <c r="W337" s="171"/>
      <c r="X337" s="171"/>
      <c r="Y337" s="171"/>
      <c r="Z337" s="171"/>
    </row>
    <row r="338" spans="1:26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L338" s="67"/>
      <c r="M338" s="67"/>
      <c r="N338" s="67"/>
      <c r="O338" s="67"/>
      <c r="P338" s="67"/>
      <c r="Q338" s="67"/>
      <c r="R338" s="67"/>
      <c r="T338" s="171"/>
      <c r="U338" s="171"/>
      <c r="V338" s="171"/>
      <c r="W338" s="171"/>
      <c r="X338" s="171"/>
      <c r="Y338" s="171"/>
      <c r="Z338" s="171"/>
    </row>
    <row r="339" spans="1:26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L339" s="67"/>
      <c r="M339" s="67"/>
      <c r="N339" s="67"/>
      <c r="O339" s="67"/>
      <c r="P339" s="67"/>
      <c r="Q339" s="67"/>
      <c r="R339" s="67"/>
      <c r="T339" s="171"/>
      <c r="U339" s="171"/>
      <c r="V339" s="171"/>
      <c r="W339" s="171"/>
      <c r="X339" s="171"/>
      <c r="Y339" s="171"/>
      <c r="Z339" s="171"/>
    </row>
    <row r="340" spans="1:26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L340" s="67"/>
      <c r="M340" s="67"/>
      <c r="N340" s="67"/>
      <c r="O340" s="67"/>
      <c r="P340" s="67"/>
      <c r="Q340" s="67"/>
      <c r="R340" s="67"/>
      <c r="T340" s="171"/>
      <c r="U340" s="171"/>
      <c r="V340" s="171"/>
      <c r="W340" s="171"/>
      <c r="X340" s="171"/>
      <c r="Y340" s="171"/>
      <c r="Z340" s="171"/>
    </row>
    <row r="341" spans="1:26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L341" s="67"/>
      <c r="M341" s="67"/>
      <c r="N341" s="67"/>
      <c r="O341" s="67"/>
      <c r="P341" s="67"/>
      <c r="Q341" s="67"/>
      <c r="R341" s="67"/>
      <c r="T341" s="171"/>
      <c r="U341" s="171"/>
      <c r="V341" s="171"/>
      <c r="W341" s="171"/>
      <c r="X341" s="171"/>
      <c r="Y341" s="171"/>
      <c r="Z341" s="171"/>
    </row>
    <row r="342" spans="1:26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L342" s="67"/>
      <c r="M342" s="67"/>
      <c r="N342" s="67"/>
      <c r="O342" s="67"/>
      <c r="P342" s="67"/>
      <c r="Q342" s="67"/>
      <c r="R342" s="67"/>
      <c r="T342" s="171"/>
      <c r="U342" s="171"/>
      <c r="V342" s="171"/>
      <c r="W342" s="171"/>
      <c r="X342" s="171"/>
      <c r="Y342" s="171"/>
      <c r="Z342" s="171"/>
    </row>
    <row r="343" spans="1:26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L343" s="67"/>
      <c r="M343" s="67"/>
      <c r="N343" s="67"/>
      <c r="O343" s="67"/>
      <c r="P343" s="67"/>
      <c r="Q343" s="67"/>
      <c r="R343" s="67"/>
      <c r="T343" s="171"/>
      <c r="U343" s="171"/>
      <c r="V343" s="171"/>
      <c r="W343" s="171"/>
      <c r="X343" s="171"/>
      <c r="Y343" s="171"/>
      <c r="Z343" s="171"/>
    </row>
    <row r="344" spans="1:26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L344" s="67"/>
      <c r="M344" s="67"/>
      <c r="N344" s="67"/>
      <c r="O344" s="67"/>
      <c r="P344" s="67"/>
      <c r="Q344" s="67"/>
      <c r="R344" s="67"/>
      <c r="T344" s="171"/>
      <c r="U344" s="171"/>
      <c r="V344" s="171"/>
      <c r="W344" s="171"/>
      <c r="X344" s="171"/>
      <c r="Y344" s="171"/>
      <c r="Z344" s="171"/>
    </row>
    <row r="345" spans="1:26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L345" s="67"/>
      <c r="M345" s="67"/>
      <c r="N345" s="67"/>
      <c r="O345" s="67"/>
      <c r="P345" s="67"/>
      <c r="Q345" s="67"/>
      <c r="R345" s="67"/>
      <c r="T345" s="171"/>
      <c r="U345" s="171"/>
      <c r="V345" s="171"/>
      <c r="W345" s="171"/>
      <c r="X345" s="171"/>
      <c r="Y345" s="171"/>
      <c r="Z345" s="171"/>
    </row>
    <row r="346" spans="1:26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L346" s="67"/>
      <c r="M346" s="67"/>
      <c r="N346" s="67"/>
      <c r="O346" s="67"/>
      <c r="P346" s="67"/>
      <c r="Q346" s="67"/>
      <c r="R346" s="67"/>
      <c r="T346" s="171"/>
      <c r="U346" s="171"/>
      <c r="V346" s="171"/>
      <c r="W346" s="171"/>
      <c r="X346" s="171"/>
      <c r="Y346" s="171"/>
      <c r="Z346" s="171"/>
    </row>
    <row r="347" spans="1:26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L347" s="67"/>
      <c r="M347" s="67"/>
      <c r="N347" s="67"/>
      <c r="O347" s="67"/>
      <c r="P347" s="67"/>
      <c r="Q347" s="67"/>
      <c r="R347" s="67"/>
      <c r="T347" s="171"/>
      <c r="U347" s="171"/>
      <c r="V347" s="171"/>
      <c r="W347" s="171"/>
      <c r="X347" s="171"/>
      <c r="Y347" s="171"/>
      <c r="Z347" s="171"/>
    </row>
    <row r="348" spans="1:26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L348" s="67"/>
      <c r="M348" s="67"/>
      <c r="N348" s="67"/>
      <c r="O348" s="67"/>
      <c r="P348" s="67"/>
      <c r="Q348" s="67"/>
      <c r="R348" s="67"/>
      <c r="T348" s="171"/>
      <c r="U348" s="171"/>
      <c r="V348" s="171"/>
      <c r="W348" s="171"/>
      <c r="X348" s="171"/>
      <c r="Y348" s="171"/>
      <c r="Z348" s="171"/>
    </row>
    <row r="349" spans="1:26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L349" s="67"/>
      <c r="M349" s="67"/>
      <c r="N349" s="67"/>
      <c r="O349" s="67"/>
      <c r="P349" s="67"/>
      <c r="Q349" s="67"/>
      <c r="R349" s="67"/>
      <c r="T349" s="171"/>
      <c r="U349" s="171"/>
      <c r="V349" s="171"/>
      <c r="W349" s="171"/>
      <c r="X349" s="171"/>
      <c r="Y349" s="171"/>
      <c r="Z349" s="171"/>
    </row>
    <row r="350" spans="1:26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L350" s="67"/>
      <c r="M350" s="67"/>
      <c r="N350" s="67"/>
      <c r="O350" s="67"/>
      <c r="P350" s="67"/>
      <c r="Q350" s="67"/>
      <c r="R350" s="67"/>
      <c r="T350" s="171"/>
      <c r="U350" s="171"/>
      <c r="V350" s="171"/>
      <c r="W350" s="171"/>
      <c r="X350" s="171"/>
      <c r="Y350" s="171"/>
      <c r="Z350" s="171"/>
    </row>
    <row r="351" spans="1:26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L351" s="67"/>
      <c r="M351" s="67"/>
      <c r="N351" s="67"/>
      <c r="O351" s="67"/>
      <c r="P351" s="67"/>
      <c r="Q351" s="67"/>
      <c r="R351" s="67"/>
      <c r="T351" s="171"/>
      <c r="U351" s="171"/>
      <c r="V351" s="171"/>
      <c r="W351" s="171"/>
      <c r="X351" s="171"/>
      <c r="Y351" s="171"/>
      <c r="Z351" s="171"/>
    </row>
    <row r="352" spans="1:26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L352" s="67"/>
      <c r="M352" s="67"/>
      <c r="N352" s="67"/>
      <c r="O352" s="67"/>
      <c r="P352" s="67"/>
      <c r="Q352" s="67"/>
      <c r="R352" s="67"/>
      <c r="T352" s="171"/>
      <c r="U352" s="171"/>
      <c r="V352" s="171"/>
      <c r="W352" s="171"/>
      <c r="X352" s="171"/>
      <c r="Y352" s="171"/>
      <c r="Z352" s="171"/>
    </row>
  </sheetData>
  <mergeCells count="22">
    <mergeCell ref="B155:B156"/>
    <mergeCell ref="C155:E155"/>
    <mergeCell ref="F57:G57"/>
    <mergeCell ref="E55:H56"/>
    <mergeCell ref="C55:C56"/>
    <mergeCell ref="B2:Q2"/>
    <mergeCell ref="G4:I4"/>
    <mergeCell ref="B53:Q53"/>
    <mergeCell ref="D55:D56"/>
    <mergeCell ref="O55:P56"/>
    <mergeCell ref="M55:N56"/>
    <mergeCell ref="P8:P10"/>
    <mergeCell ref="L7:P7"/>
    <mergeCell ref="L6:P6"/>
    <mergeCell ref="I57:L57"/>
    <mergeCell ref="G5:I5"/>
    <mergeCell ref="B55:B57"/>
    <mergeCell ref="B6:F6"/>
    <mergeCell ref="I55:L55"/>
    <mergeCell ref="J56:L56"/>
    <mergeCell ref="K5:Q5"/>
    <mergeCell ref="G6:I6"/>
  </mergeCells>
  <phoneticPr fontId="7" type="noConversion"/>
  <pageMargins left="0.62992125984251968" right="0.31496062992125984" top="0.82677165354330717" bottom="1.1417322834645669" header="0" footer="0.59055118110236227"/>
  <pageSetup scale="73" orientation="landscape" r:id="rId1"/>
  <headerFooter alignWithMargins="0">
    <oddHeader>&amp;C&amp;G</oddHeader>
    <oddFooter>&amp;C&amp;G</oddFooter>
  </headerFooter>
  <rowBreaks count="1" manualBreakCount="1">
    <brk id="51" min="1" max="17" man="1"/>
  </rowBreaks>
  <ignoredErrors>
    <ignoredError sqref="E25 E10 E20:E22" numberStoredAsText="1"/>
  </ignoredError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50"/>
  <sheetViews>
    <sheetView zoomScaleNormal="100" workbookViewId="0"/>
  </sheetViews>
  <sheetFormatPr baseColWidth="10" defaultColWidth="8.7109375" defaultRowHeight="15" customHeight="1" x14ac:dyDescent="0.2"/>
  <cols>
    <col min="1" max="2" width="8.7109375" style="149" customWidth="1"/>
    <col min="3" max="3" width="9.42578125" style="149" customWidth="1"/>
    <col min="4" max="9" width="8.7109375" style="149" customWidth="1"/>
    <col min="10" max="10" width="12.140625" style="149" customWidth="1"/>
    <col min="11" max="11" width="9.5703125" style="149" customWidth="1"/>
    <col min="12" max="12" width="12.140625" style="149" customWidth="1"/>
    <col min="13" max="13" width="11.7109375" style="149" customWidth="1"/>
    <col min="14" max="14" width="10.85546875" style="149" customWidth="1"/>
    <col min="15" max="16384" width="8.7109375" style="149"/>
  </cols>
  <sheetData>
    <row r="2" spans="1:14" ht="18.75" customHeight="1" x14ac:dyDescent="0.2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" customHeight="1" x14ac:dyDescent="0.2">
      <c r="A3" s="150" t="s">
        <v>131</v>
      </c>
      <c r="B3" s="151"/>
      <c r="C3" s="151"/>
      <c r="D3" s="151"/>
    </row>
    <row r="5" spans="1:14" ht="15" customHeight="1" x14ac:dyDescent="0.2">
      <c r="A5" s="152" t="s">
        <v>19</v>
      </c>
      <c r="B5" s="152" t="s">
        <v>23</v>
      </c>
      <c r="C5" s="152" t="s">
        <v>24</v>
      </c>
      <c r="D5" s="152" t="s">
        <v>25</v>
      </c>
      <c r="E5" s="152" t="s">
        <v>26</v>
      </c>
      <c r="F5" s="152" t="s">
        <v>27</v>
      </c>
      <c r="G5" s="152" t="s">
        <v>28</v>
      </c>
      <c r="H5" s="152" t="s">
        <v>29</v>
      </c>
      <c r="I5" s="152" t="s">
        <v>30</v>
      </c>
      <c r="J5" s="152" t="s">
        <v>31</v>
      </c>
      <c r="K5" s="152" t="s">
        <v>32</v>
      </c>
      <c r="L5" s="152" t="s">
        <v>33</v>
      </c>
      <c r="M5" s="152" t="s">
        <v>34</v>
      </c>
      <c r="N5" s="152" t="s">
        <v>35</v>
      </c>
    </row>
    <row r="7" spans="1:14" ht="15" customHeight="1" x14ac:dyDescent="0.2">
      <c r="A7" s="153">
        <v>2018</v>
      </c>
      <c r="B7" s="173">
        <v>98.98</v>
      </c>
      <c r="C7" s="173">
        <v>99.08</v>
      </c>
      <c r="D7" s="173">
        <v>99.28</v>
      </c>
      <c r="E7" s="173">
        <v>99.55</v>
      </c>
      <c r="F7" s="173">
        <v>99.81</v>
      </c>
      <c r="G7" s="173">
        <v>99.9</v>
      </c>
      <c r="H7" s="173">
        <v>100.22</v>
      </c>
      <c r="I7" s="173">
        <v>100.31</v>
      </c>
      <c r="J7" s="173">
        <v>100.51</v>
      </c>
      <c r="K7" s="173">
        <v>100.91</v>
      </c>
      <c r="L7" s="173">
        <v>100.82</v>
      </c>
      <c r="M7" s="173">
        <v>100.6</v>
      </c>
      <c r="N7" s="154">
        <f>AVERAGE(B7:M7)</f>
        <v>99.997500000000002</v>
      </c>
    </row>
    <row r="8" spans="1:14" ht="15" customHeight="1" x14ac:dyDescent="0.2">
      <c r="A8" s="153">
        <v>2019</v>
      </c>
      <c r="B8" s="173">
        <v>100.75</v>
      </c>
      <c r="C8" s="173">
        <v>100.79</v>
      </c>
      <c r="D8" s="173">
        <v>101.27</v>
      </c>
      <c r="E8" s="173">
        <v>101.54</v>
      </c>
      <c r="F8" s="173">
        <v>102.15</v>
      </c>
      <c r="G8" s="173">
        <v>102.2</v>
      </c>
      <c r="H8" s="173">
        <v>102.43</v>
      </c>
      <c r="I8" s="237">
        <v>102.62</v>
      </c>
      <c r="J8" s="241">
        <v>102.63</v>
      </c>
      <c r="K8" s="241">
        <v>103.47</v>
      </c>
      <c r="L8" s="173">
        <v>103.55</v>
      </c>
      <c r="M8" s="241">
        <v>103.66</v>
      </c>
      <c r="N8" s="241">
        <v>104.24</v>
      </c>
    </row>
    <row r="9" spans="1:14" ht="15" customHeight="1" x14ac:dyDescent="0.2">
      <c r="A9" s="153">
        <v>2020</v>
      </c>
      <c r="B9" s="173">
        <v>104.24</v>
      </c>
      <c r="C9" s="173">
        <v>104.71</v>
      </c>
      <c r="D9" s="173">
        <v>105.06</v>
      </c>
      <c r="E9" s="237">
        <v>105.01</v>
      </c>
      <c r="F9" s="241">
        <v>104.96</v>
      </c>
      <c r="G9" s="241">
        <v>104.89</v>
      </c>
      <c r="H9" s="241">
        <v>104.99</v>
      </c>
      <c r="I9" s="237"/>
      <c r="J9" s="241"/>
      <c r="K9" s="241"/>
      <c r="L9" s="173"/>
      <c r="M9" s="241"/>
      <c r="N9" s="241"/>
    </row>
    <row r="10" spans="1:14" ht="15" customHeight="1" x14ac:dyDescent="0.2">
      <c r="A10" s="153"/>
      <c r="B10" s="153"/>
      <c r="C10" s="153"/>
      <c r="D10" s="153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ht="15" customHeight="1" x14ac:dyDescent="0.2">
      <c r="A11" s="153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15" customHeight="1" x14ac:dyDescent="0.2">
      <c r="A12" s="159" t="s">
        <v>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15" customHeight="1" x14ac:dyDescent="0.2">
      <c r="A13" s="161" t="s">
        <v>19</v>
      </c>
      <c r="B13" s="162" t="s">
        <v>23</v>
      </c>
      <c r="C13" s="162" t="s">
        <v>24</v>
      </c>
      <c r="D13" s="162" t="s">
        <v>25</v>
      </c>
      <c r="E13" s="162" t="s">
        <v>26</v>
      </c>
      <c r="F13" s="162" t="s">
        <v>27</v>
      </c>
      <c r="G13" s="162" t="s">
        <v>28</v>
      </c>
      <c r="H13" s="162" t="s">
        <v>29</v>
      </c>
      <c r="I13" s="162" t="s">
        <v>30</v>
      </c>
      <c r="J13" s="162" t="s">
        <v>31</v>
      </c>
      <c r="K13" s="162" t="s">
        <v>32</v>
      </c>
      <c r="L13" s="162" t="s">
        <v>33</v>
      </c>
      <c r="M13" s="162" t="s">
        <v>34</v>
      </c>
      <c r="N13" s="162" t="s">
        <v>35</v>
      </c>
    </row>
    <row r="15" spans="1:14" ht="15" customHeight="1" x14ac:dyDescent="0.2">
      <c r="A15" s="153">
        <v>2018</v>
      </c>
      <c r="B15" s="177" t="s">
        <v>37</v>
      </c>
      <c r="C15" s="177" t="s">
        <v>37</v>
      </c>
      <c r="D15" s="177" t="s">
        <v>37</v>
      </c>
      <c r="E15" s="177" t="s">
        <v>37</v>
      </c>
      <c r="F15" s="177" t="s">
        <v>37</v>
      </c>
      <c r="G15" s="177" t="s">
        <v>37</v>
      </c>
      <c r="H15" s="177" t="s">
        <v>37</v>
      </c>
      <c r="I15" s="177" t="s">
        <v>37</v>
      </c>
      <c r="J15" s="177" t="s">
        <v>37</v>
      </c>
      <c r="K15" s="177" t="s">
        <v>37</v>
      </c>
      <c r="L15" s="177" t="s">
        <v>37</v>
      </c>
      <c r="M15" s="177" t="s">
        <v>37</v>
      </c>
      <c r="N15" s="177" t="s">
        <v>37</v>
      </c>
    </row>
    <row r="16" spans="1:14" ht="15" customHeight="1" x14ac:dyDescent="0.2">
      <c r="A16" s="153">
        <v>2019</v>
      </c>
      <c r="B16" s="174">
        <v>1.7882400484946492</v>
      </c>
      <c r="C16" s="175">
        <v>1.7258780783205641</v>
      </c>
      <c r="D16" s="175">
        <v>2.0044319097501928</v>
      </c>
      <c r="E16" s="175">
        <v>2</v>
      </c>
      <c r="F16" s="175">
        <v>2.2999999999999998</v>
      </c>
      <c r="G16" s="229">
        <v>2.2999999999999998</v>
      </c>
      <c r="H16" s="176">
        <v>2.2000000000000002</v>
      </c>
      <c r="I16" s="238">
        <v>2.2999999999999998</v>
      </c>
      <c r="J16" s="242">
        <v>0</v>
      </c>
      <c r="K16" s="242">
        <v>0.8</v>
      </c>
      <c r="L16" s="176">
        <f>+((L8/K8)-1)*100</f>
        <v>7.731709674301257E-2</v>
      </c>
      <c r="M16" s="242">
        <v>0.1</v>
      </c>
      <c r="N16" s="242">
        <v>0.55952151263747307</v>
      </c>
    </row>
    <row r="17" spans="1:14" ht="15" customHeight="1" x14ac:dyDescent="0.2">
      <c r="A17" s="153">
        <v>2020</v>
      </c>
      <c r="B17" s="174">
        <v>3.4640198511166176</v>
      </c>
      <c r="C17" s="175">
        <v>3.8892747296358721</v>
      </c>
      <c r="D17" s="175">
        <v>3.7424706230868132</v>
      </c>
      <c r="E17" s="229">
        <v>3.4173724640535807</v>
      </c>
      <c r="F17" s="299">
        <v>2.7508565834556853</v>
      </c>
      <c r="G17" s="299">
        <v>2.6320939334637998</v>
      </c>
      <c r="H17" s="299">
        <v>2.4992677926388707</v>
      </c>
      <c r="I17" s="238"/>
      <c r="J17" s="242"/>
      <c r="K17" s="242"/>
      <c r="L17" s="176"/>
      <c r="M17" s="242"/>
      <c r="N17" s="242"/>
    </row>
    <row r="18" spans="1:14" ht="15" customHeight="1" x14ac:dyDescent="0.2">
      <c r="A18" s="153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15" customHeight="1" x14ac:dyDescent="0.2">
      <c r="A19" s="159" t="s">
        <v>56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ht="15" customHeight="1" x14ac:dyDescent="0.2">
      <c r="A20" s="161" t="s">
        <v>19</v>
      </c>
      <c r="B20" s="162" t="s">
        <v>23</v>
      </c>
      <c r="C20" s="162" t="s">
        <v>24</v>
      </c>
      <c r="D20" s="162" t="s">
        <v>25</v>
      </c>
      <c r="E20" s="162" t="s">
        <v>26</v>
      </c>
      <c r="F20" s="162" t="s">
        <v>27</v>
      </c>
      <c r="G20" s="162" t="s">
        <v>28</v>
      </c>
      <c r="H20" s="162" t="s">
        <v>29</v>
      </c>
      <c r="I20" s="162" t="s">
        <v>30</v>
      </c>
      <c r="J20" s="162" t="s">
        <v>31</v>
      </c>
      <c r="K20" s="162" t="s">
        <v>32</v>
      </c>
      <c r="L20" s="162" t="s">
        <v>33</v>
      </c>
      <c r="M20" s="162" t="s">
        <v>34</v>
      </c>
      <c r="N20" s="162" t="s">
        <v>35</v>
      </c>
    </row>
    <row r="22" spans="1:14" ht="15" customHeight="1" x14ac:dyDescent="0.2">
      <c r="A22" s="153">
        <v>2018</v>
      </c>
      <c r="B22" s="210" t="s">
        <v>37</v>
      </c>
      <c r="C22" s="174">
        <v>0.1</v>
      </c>
      <c r="D22" s="174">
        <v>0.2</v>
      </c>
      <c r="E22" s="174">
        <v>0.3</v>
      </c>
      <c r="F22" s="174">
        <v>0.3</v>
      </c>
      <c r="G22" s="174">
        <v>0.1</v>
      </c>
      <c r="H22" s="174">
        <v>0.3</v>
      </c>
      <c r="I22" s="174">
        <v>0.1</v>
      </c>
      <c r="J22" s="174">
        <v>0.2</v>
      </c>
      <c r="K22" s="174">
        <v>0.4</v>
      </c>
      <c r="L22" s="174">
        <v>-0.1</v>
      </c>
      <c r="M22" s="174">
        <v>-0.2</v>
      </c>
      <c r="N22" s="167">
        <f>AVERAGE(B22:M22)</f>
        <v>0.15454545454545457</v>
      </c>
    </row>
    <row r="23" spans="1:14" ht="15" customHeight="1" x14ac:dyDescent="0.2">
      <c r="A23" s="153">
        <v>2019</v>
      </c>
      <c r="B23" s="174">
        <v>0.1</v>
      </c>
      <c r="C23" s="175">
        <v>0</v>
      </c>
      <c r="D23" s="175">
        <v>0.5</v>
      </c>
      <c r="E23" s="175">
        <v>0.3</v>
      </c>
      <c r="F23" s="175">
        <v>0.6</v>
      </c>
      <c r="G23" s="229">
        <v>0</v>
      </c>
      <c r="H23" s="176">
        <v>0.2</v>
      </c>
      <c r="I23" s="238">
        <v>0.2</v>
      </c>
      <c r="J23" s="176">
        <f>+((J8/J7)-1)*100</f>
        <v>2.1092428614068126</v>
      </c>
      <c r="K23" s="176">
        <f>+((K8/K7)-1)*100</f>
        <v>2.5369140818551239</v>
      </c>
      <c r="L23" s="176">
        <f>+((L8/L7)-1)*100</f>
        <v>2.707796072207902</v>
      </c>
      <c r="M23" s="242">
        <v>3</v>
      </c>
      <c r="N23" s="264">
        <v>3.4640198511166176</v>
      </c>
    </row>
    <row r="24" spans="1:14" ht="15" customHeight="1" x14ac:dyDescent="0.2">
      <c r="A24" s="153">
        <v>2020</v>
      </c>
      <c r="B24" s="174">
        <v>0.55952151263747307</v>
      </c>
      <c r="C24" s="175">
        <v>0.45088257866461312</v>
      </c>
      <c r="D24" s="175">
        <v>0.33425651800211842</v>
      </c>
      <c r="E24" s="229">
        <v>-4.7591852274886381E-2</v>
      </c>
      <c r="F24" s="299">
        <v>-4.7614512903548789E-2</v>
      </c>
      <c r="G24" s="299">
        <v>-6.6692073170726562E-2</v>
      </c>
      <c r="H24" s="242">
        <v>9.5337973114695274E-2</v>
      </c>
      <c r="I24" s="238"/>
      <c r="J24" s="176"/>
      <c r="K24" s="176"/>
      <c r="L24" s="176"/>
      <c r="M24" s="242"/>
      <c r="N24" s="264"/>
    </row>
    <row r="25" spans="1:14" ht="15" customHeight="1" x14ac:dyDescent="0.2">
      <c r="A25" s="153"/>
    </row>
    <row r="26" spans="1:14" ht="15" customHeight="1" x14ac:dyDescent="0.2">
      <c r="A26" s="164" t="s">
        <v>82</v>
      </c>
    </row>
    <row r="28" spans="1:14" ht="18.75" customHeight="1" x14ac:dyDescent="0.2">
      <c r="A28" s="147" t="s">
        <v>77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98" customFormat="1" ht="15" customHeight="1" x14ac:dyDescent="0.2">
      <c r="A29" s="150" t="s">
        <v>100</v>
      </c>
      <c r="B29" s="151"/>
      <c r="C29" s="151"/>
      <c r="D29" s="151"/>
    </row>
    <row r="30" spans="1:14" s="198" customFormat="1" ht="15" customHeight="1" x14ac:dyDescent="0.2"/>
    <row r="31" spans="1:14" s="198" customFormat="1" ht="15" customHeight="1" x14ac:dyDescent="0.2">
      <c r="A31" s="152" t="s">
        <v>19</v>
      </c>
      <c r="B31" s="152" t="s">
        <v>23</v>
      </c>
      <c r="C31" s="152" t="s">
        <v>24</v>
      </c>
      <c r="D31" s="152" t="s">
        <v>25</v>
      </c>
      <c r="E31" s="152" t="s">
        <v>26</v>
      </c>
      <c r="F31" s="152" t="s">
        <v>27</v>
      </c>
      <c r="G31" s="152" t="s">
        <v>28</v>
      </c>
      <c r="H31" s="152" t="s">
        <v>29</v>
      </c>
      <c r="I31" s="152" t="s">
        <v>30</v>
      </c>
      <c r="J31" s="152" t="s">
        <v>31</v>
      </c>
      <c r="K31" s="152" t="s">
        <v>32</v>
      </c>
      <c r="L31" s="152" t="s">
        <v>33</v>
      </c>
      <c r="M31" s="152" t="s">
        <v>34</v>
      </c>
      <c r="N31" s="152" t="s">
        <v>35</v>
      </c>
    </row>
    <row r="32" spans="1:14" s="198" customFormat="1" ht="15" customHeight="1" x14ac:dyDescent="0.2"/>
    <row r="33" spans="1:14" s="198" customFormat="1" ht="15" customHeight="1" x14ac:dyDescent="0.2">
      <c r="A33" s="199">
        <v>2013</v>
      </c>
      <c r="B33" s="200">
        <v>98.88</v>
      </c>
      <c r="C33" s="200">
        <v>99</v>
      </c>
      <c r="D33" s="200">
        <v>99.55</v>
      </c>
      <c r="E33" s="200">
        <v>99.37</v>
      </c>
      <c r="F33" s="200">
        <v>99.32</v>
      </c>
      <c r="G33" s="200">
        <v>99.78</v>
      </c>
      <c r="H33" s="200">
        <v>99.83</v>
      </c>
      <c r="I33" s="200">
        <v>100.11</v>
      </c>
      <c r="J33" s="200">
        <v>100.6</v>
      </c>
      <c r="K33" s="200">
        <v>100.9</v>
      </c>
      <c r="L33" s="200">
        <v>101.15</v>
      </c>
      <c r="M33" s="200">
        <v>101.51</v>
      </c>
      <c r="N33" s="200">
        <f t="shared" ref="N33:N38" si="0">AVERAGE(B33:M33)</f>
        <v>100</v>
      </c>
    </row>
    <row r="34" spans="1:14" s="198" customFormat="1" ht="15" customHeight="1" x14ac:dyDescent="0.2">
      <c r="A34" s="199">
        <v>2014</v>
      </c>
      <c r="B34" s="201">
        <v>101.69</v>
      </c>
      <c r="C34" s="201">
        <v>102.18</v>
      </c>
      <c r="D34" s="201">
        <v>103.04</v>
      </c>
      <c r="E34" s="201">
        <v>103.68</v>
      </c>
      <c r="F34" s="201">
        <v>104.03</v>
      </c>
      <c r="G34" s="201">
        <v>104.08</v>
      </c>
      <c r="H34" s="201">
        <v>104.32</v>
      </c>
      <c r="I34" s="201">
        <v>104.66</v>
      </c>
      <c r="J34" s="201">
        <v>105.54</v>
      </c>
      <c r="K34" s="201">
        <v>106.64</v>
      </c>
      <c r="L34" s="201">
        <v>106.66</v>
      </c>
      <c r="M34" s="201">
        <v>106.22</v>
      </c>
      <c r="N34" s="201">
        <f t="shared" si="0"/>
        <v>104.395</v>
      </c>
    </row>
    <row r="35" spans="1:14" s="198" customFormat="1" ht="15" customHeight="1" x14ac:dyDescent="0.2">
      <c r="A35" s="199">
        <v>2015</v>
      </c>
      <c r="B35" s="156">
        <v>106.3</v>
      </c>
      <c r="C35" s="202">
        <v>106.68</v>
      </c>
      <c r="D35" s="202">
        <v>107.35</v>
      </c>
      <c r="E35" s="202">
        <v>107.97</v>
      </c>
      <c r="F35" s="202">
        <v>108.16</v>
      </c>
      <c r="G35" s="202">
        <v>108.68</v>
      </c>
      <c r="H35" s="202">
        <v>109.14</v>
      </c>
      <c r="I35" s="202">
        <v>109.88</v>
      </c>
      <c r="J35" s="202">
        <v>110.44</v>
      </c>
      <c r="K35" s="202">
        <v>110.89</v>
      </c>
      <c r="L35" s="202">
        <v>110.86</v>
      </c>
      <c r="M35" s="202">
        <v>110.87</v>
      </c>
      <c r="N35" s="202">
        <f t="shared" si="0"/>
        <v>108.93500000000002</v>
      </c>
    </row>
    <row r="36" spans="1:14" s="198" customFormat="1" ht="15" customHeight="1" x14ac:dyDescent="0.2">
      <c r="A36" s="199">
        <v>2016</v>
      </c>
      <c r="B36" s="203">
        <v>111.39</v>
      </c>
      <c r="C36" s="202">
        <v>111.7</v>
      </c>
      <c r="D36" s="202">
        <v>112.13</v>
      </c>
      <c r="E36" s="202">
        <v>112.49</v>
      </c>
      <c r="F36" s="202">
        <v>112.75</v>
      </c>
      <c r="G36" s="202">
        <v>113.25</v>
      </c>
      <c r="H36" s="202">
        <v>113.53</v>
      </c>
      <c r="I36" s="202">
        <v>113.58</v>
      </c>
      <c r="J36" s="202">
        <v>113.86</v>
      </c>
      <c r="K36" s="202">
        <v>114.05</v>
      </c>
      <c r="L36" s="202">
        <v>114.11</v>
      </c>
      <c r="M36" s="202">
        <v>113.88</v>
      </c>
      <c r="N36" s="202">
        <f t="shared" si="0"/>
        <v>113.05999999999999</v>
      </c>
    </row>
    <row r="37" spans="1:14" s="198" customFormat="1" ht="15" customHeight="1" x14ac:dyDescent="0.2">
      <c r="A37" s="199">
        <v>2017</v>
      </c>
      <c r="B37" s="203">
        <v>114.49</v>
      </c>
      <c r="C37" s="202">
        <v>114.76</v>
      </c>
      <c r="D37" s="202">
        <v>115.2</v>
      </c>
      <c r="E37" s="202">
        <v>115.48</v>
      </c>
      <c r="F37" s="202">
        <v>115.63</v>
      </c>
      <c r="G37" s="202">
        <v>115.18</v>
      </c>
      <c r="H37" s="202">
        <v>115.45</v>
      </c>
      <c r="I37" s="202">
        <v>115.69</v>
      </c>
      <c r="J37" s="202">
        <v>115.51</v>
      </c>
      <c r="K37" s="202">
        <v>116.19</v>
      </c>
      <c r="L37" s="202">
        <v>116.29</v>
      </c>
      <c r="M37" s="202">
        <v>116.46</v>
      </c>
      <c r="N37" s="202">
        <f t="shared" si="0"/>
        <v>115.52750000000002</v>
      </c>
    </row>
    <row r="38" spans="1:14" s="198" customFormat="1" ht="15" customHeight="1" x14ac:dyDescent="0.2">
      <c r="A38" s="199">
        <v>2018</v>
      </c>
      <c r="B38" s="203">
        <v>117</v>
      </c>
      <c r="C38" s="202">
        <v>117.05</v>
      </c>
      <c r="D38" s="202">
        <v>117.29</v>
      </c>
      <c r="E38" s="202">
        <v>117.66</v>
      </c>
      <c r="F38" s="202">
        <v>117.99</v>
      </c>
      <c r="G38" s="202">
        <v>118.11</v>
      </c>
      <c r="H38" s="202">
        <v>118.53</v>
      </c>
      <c r="I38" s="202">
        <v>118.73</v>
      </c>
      <c r="J38" s="202">
        <v>119.14</v>
      </c>
      <c r="K38" s="202">
        <v>119.57</v>
      </c>
      <c r="L38" s="202">
        <v>119.57</v>
      </c>
      <c r="M38" s="202">
        <v>119.45</v>
      </c>
      <c r="N38" s="202">
        <f t="shared" si="0"/>
        <v>118.34083333333332</v>
      </c>
    </row>
    <row r="39" spans="1:14" s="198" customFormat="1" ht="15" customHeight="1" x14ac:dyDescent="0.2">
      <c r="A39" s="199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4" s="198" customFormat="1" ht="15" customHeight="1" x14ac:dyDescent="0.2">
      <c r="A40" s="199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s="198" customFormat="1" ht="15" customHeight="1" x14ac:dyDescent="0.2">
      <c r="A41" s="159" t="s">
        <v>55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4" s="198" customFormat="1" ht="15" customHeight="1" x14ac:dyDescent="0.2">
      <c r="A42" s="161" t="s">
        <v>19</v>
      </c>
      <c r="B42" s="162" t="s">
        <v>23</v>
      </c>
      <c r="C42" s="162" t="s">
        <v>24</v>
      </c>
      <c r="D42" s="162" t="s">
        <v>25</v>
      </c>
      <c r="E42" s="162" t="s">
        <v>26</v>
      </c>
      <c r="F42" s="162" t="s">
        <v>27</v>
      </c>
      <c r="G42" s="162" t="s">
        <v>28</v>
      </c>
      <c r="H42" s="162" t="s">
        <v>29</v>
      </c>
      <c r="I42" s="162" t="s">
        <v>30</v>
      </c>
      <c r="J42" s="162" t="s">
        <v>31</v>
      </c>
      <c r="K42" s="162" t="s">
        <v>32</v>
      </c>
      <c r="L42" s="162" t="s">
        <v>33</v>
      </c>
      <c r="M42" s="162" t="s">
        <v>34</v>
      </c>
      <c r="N42" s="162" t="s">
        <v>35</v>
      </c>
    </row>
    <row r="43" spans="1:14" s="198" customFormat="1" ht="15" customHeight="1" x14ac:dyDescent="0.2"/>
    <row r="44" spans="1:14" s="198" customFormat="1" ht="15" customHeight="1" x14ac:dyDescent="0.2">
      <c r="A44" s="199">
        <v>2013</v>
      </c>
      <c r="B44" s="206" t="s">
        <v>37</v>
      </c>
      <c r="C44" s="206" t="s">
        <v>37</v>
      </c>
      <c r="D44" s="206" t="s">
        <v>37</v>
      </c>
      <c r="E44" s="206" t="s">
        <v>37</v>
      </c>
      <c r="F44" s="206" t="s">
        <v>37</v>
      </c>
      <c r="G44" s="206" t="s">
        <v>37</v>
      </c>
      <c r="H44" s="206" t="s">
        <v>37</v>
      </c>
      <c r="I44" s="206" t="s">
        <v>37</v>
      </c>
      <c r="J44" s="206" t="s">
        <v>37</v>
      </c>
      <c r="K44" s="206" t="s">
        <v>37</v>
      </c>
      <c r="L44" s="206" t="s">
        <v>37</v>
      </c>
      <c r="M44" s="206" t="s">
        <v>37</v>
      </c>
      <c r="N44" s="206" t="s">
        <v>37</v>
      </c>
    </row>
    <row r="45" spans="1:14" s="198" customFormat="1" ht="15" customHeight="1" x14ac:dyDescent="0.2">
      <c r="A45" s="199">
        <v>2014</v>
      </c>
      <c r="B45" s="174">
        <v>2.8418284789644161</v>
      </c>
      <c r="C45" s="207">
        <v>3.2121212121212182</v>
      </c>
      <c r="D45" s="207">
        <v>3.5057759919638443</v>
      </c>
      <c r="E45" s="207">
        <v>4.3373251484351414</v>
      </c>
      <c r="F45" s="207">
        <v>4.7422472815143095</v>
      </c>
      <c r="G45" s="207">
        <v>4.3094808578873653</v>
      </c>
      <c r="H45" s="208">
        <v>4.4976459981969299</v>
      </c>
      <c r="I45" s="208">
        <v>4.5450004994505946</v>
      </c>
      <c r="J45" s="208">
        <v>4.910536779324076</v>
      </c>
      <c r="K45" s="208">
        <v>5.6888007928642281</v>
      </c>
      <c r="L45" s="208">
        <v>5.4473554127533186</v>
      </c>
      <c r="M45" s="208">
        <f>+((M34/M33)-1)*100</f>
        <v>4.639936952024426</v>
      </c>
      <c r="N45" s="208">
        <f>+((N34/N33)-1)*100</f>
        <v>4.3949999999999934</v>
      </c>
    </row>
    <row r="46" spans="1:14" s="198" customFormat="1" ht="15" customHeight="1" x14ac:dyDescent="0.2">
      <c r="A46" s="199">
        <v>2015</v>
      </c>
      <c r="B46" s="174">
        <v>4.5</v>
      </c>
      <c r="C46" s="207">
        <v>4.4000000000000004</v>
      </c>
      <c r="D46" s="207">
        <v>4.2</v>
      </c>
      <c r="E46" s="207">
        <v>4.0999999999999996</v>
      </c>
      <c r="F46" s="207">
        <v>4</v>
      </c>
      <c r="G46" s="207">
        <v>4.4000000000000004</v>
      </c>
      <c r="H46" s="208">
        <v>4.5999999999999996</v>
      </c>
      <c r="I46" s="208">
        <v>5</v>
      </c>
      <c r="J46" s="208">
        <v>4.5999999999999996</v>
      </c>
      <c r="K46" s="208">
        <v>4</v>
      </c>
      <c r="L46" s="208">
        <v>3.9</v>
      </c>
      <c r="M46" s="208">
        <v>4.4000000000000004</v>
      </c>
      <c r="N46" s="208">
        <f>+((N35/N34)-1)*100</f>
        <v>4.3488672829158581</v>
      </c>
    </row>
    <row r="47" spans="1:14" s="198" customFormat="1" ht="15" customHeight="1" x14ac:dyDescent="0.2">
      <c r="A47" s="199">
        <v>2016</v>
      </c>
      <c r="B47" s="209">
        <v>4.8</v>
      </c>
      <c r="C47" s="207">
        <v>4.7</v>
      </c>
      <c r="D47" s="207">
        <v>4.5</v>
      </c>
      <c r="E47" s="207">
        <v>4.2</v>
      </c>
      <c r="F47" s="207">
        <v>4.2</v>
      </c>
      <c r="G47" s="207">
        <v>4.2</v>
      </c>
      <c r="H47" s="208">
        <v>4</v>
      </c>
      <c r="I47" s="208">
        <v>3.4</v>
      </c>
      <c r="J47" s="208">
        <v>3.1</v>
      </c>
      <c r="K47" s="208">
        <v>2.8</v>
      </c>
      <c r="L47" s="208">
        <v>2.9</v>
      </c>
      <c r="M47" s="208">
        <v>2.7</v>
      </c>
      <c r="N47" s="208">
        <f>+((N36/N35)-1)*100</f>
        <v>3.7866617707807082</v>
      </c>
    </row>
    <row r="48" spans="1:14" s="198" customFormat="1" ht="15" customHeight="1" x14ac:dyDescent="0.2">
      <c r="A48" s="199">
        <v>2017</v>
      </c>
      <c r="B48" s="209">
        <f>+(B37/B36-1)*100</f>
        <v>2.7830146332704864</v>
      </c>
      <c r="C48" s="207">
        <v>2.7</v>
      </c>
      <c r="D48" s="207">
        <v>2.7</v>
      </c>
      <c r="E48" s="207">
        <v>2.7</v>
      </c>
      <c r="F48" s="207">
        <v>2.6</v>
      </c>
      <c r="G48" s="207">
        <v>1.7</v>
      </c>
      <c r="H48" s="208">
        <v>1.7</v>
      </c>
      <c r="I48" s="208">
        <v>1.9</v>
      </c>
      <c r="J48" s="208">
        <v>1.5</v>
      </c>
      <c r="K48" s="208">
        <v>1.9</v>
      </c>
      <c r="L48" s="208">
        <v>1.9</v>
      </c>
      <c r="M48" s="208">
        <v>2.2999999999999998</v>
      </c>
      <c r="N48" s="208">
        <f>+((N37/N36)-1)*100</f>
        <v>2.1824694852291104</v>
      </c>
    </row>
    <row r="49" spans="1:14" s="198" customFormat="1" ht="15" customHeight="1" x14ac:dyDescent="0.2">
      <c r="A49" s="199">
        <v>2018</v>
      </c>
      <c r="B49" s="209">
        <v>2.2000000000000002</v>
      </c>
      <c r="C49" s="207">
        <v>2</v>
      </c>
      <c r="D49" s="207">
        <v>1.8</v>
      </c>
      <c r="E49" s="207">
        <v>1.9</v>
      </c>
      <c r="F49" s="207">
        <v>2</v>
      </c>
      <c r="G49" s="207">
        <v>2.5</v>
      </c>
      <c r="H49" s="208">
        <v>2.7</v>
      </c>
      <c r="I49" s="208">
        <v>2.6</v>
      </c>
      <c r="J49" s="208">
        <v>3.1</v>
      </c>
      <c r="K49" s="208">
        <v>2.9</v>
      </c>
      <c r="L49" s="208">
        <v>2.8</v>
      </c>
      <c r="M49" s="208">
        <v>2.6</v>
      </c>
      <c r="N49" s="208">
        <f>+((N38/N37)-1)*100</f>
        <v>2.4352066246853044</v>
      </c>
    </row>
    <row r="50" spans="1:14" s="198" customFormat="1" ht="15" customHeight="1" x14ac:dyDescent="0.2">
      <c r="A50" s="199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</row>
    <row r="51" spans="1:14" s="198" customFormat="1" ht="15" customHeight="1" x14ac:dyDescent="0.2">
      <c r="A51" s="199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4" s="198" customFormat="1" ht="15" customHeight="1" x14ac:dyDescent="0.2">
      <c r="A52" s="159" t="s">
        <v>56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s="198" customFormat="1" ht="15" customHeight="1" x14ac:dyDescent="0.2">
      <c r="A53" s="161" t="s">
        <v>19</v>
      </c>
      <c r="B53" s="162" t="s">
        <v>23</v>
      </c>
      <c r="C53" s="162" t="s">
        <v>24</v>
      </c>
      <c r="D53" s="162" t="s">
        <v>25</v>
      </c>
      <c r="E53" s="162" t="s">
        <v>26</v>
      </c>
      <c r="F53" s="162" t="s">
        <v>27</v>
      </c>
      <c r="G53" s="162" t="s">
        <v>28</v>
      </c>
      <c r="H53" s="162" t="s">
        <v>29</v>
      </c>
      <c r="I53" s="162" t="s">
        <v>30</v>
      </c>
      <c r="J53" s="162" t="s">
        <v>31</v>
      </c>
      <c r="K53" s="162" t="s">
        <v>32</v>
      </c>
      <c r="L53" s="162" t="s">
        <v>33</v>
      </c>
      <c r="M53" s="162" t="s">
        <v>34</v>
      </c>
      <c r="N53" s="162" t="s">
        <v>35</v>
      </c>
    </row>
    <row r="54" spans="1:14" s="198" customFormat="1" ht="15" customHeight="1" x14ac:dyDescent="0.2"/>
    <row r="55" spans="1:14" s="198" customFormat="1" ht="15" customHeight="1" x14ac:dyDescent="0.2">
      <c r="A55" s="199">
        <v>2013</v>
      </c>
      <c r="B55" s="210" t="s">
        <v>37</v>
      </c>
      <c r="C55" s="210">
        <v>0.1</v>
      </c>
      <c r="D55" s="210">
        <v>0.6</v>
      </c>
      <c r="E55" s="210">
        <v>-0.2</v>
      </c>
      <c r="F55" s="210">
        <v>-0.1</v>
      </c>
      <c r="G55" s="210">
        <v>0.5</v>
      </c>
      <c r="H55" s="210">
        <v>0.1</v>
      </c>
      <c r="I55" s="210">
        <v>0.3</v>
      </c>
      <c r="J55" s="210">
        <v>0.5</v>
      </c>
      <c r="K55" s="210">
        <v>0.3</v>
      </c>
      <c r="L55" s="210">
        <v>0.2</v>
      </c>
      <c r="M55" s="210">
        <v>0.4</v>
      </c>
      <c r="N55" s="210" t="s">
        <v>37</v>
      </c>
    </row>
    <row r="56" spans="1:14" s="198" customFormat="1" ht="15" customHeight="1" x14ac:dyDescent="0.2">
      <c r="A56" s="199">
        <v>2014</v>
      </c>
      <c r="B56" s="174">
        <v>0.2</v>
      </c>
      <c r="C56" s="207">
        <v>0.5</v>
      </c>
      <c r="D56" s="207">
        <v>0.8</v>
      </c>
      <c r="E56" s="207">
        <v>0.6</v>
      </c>
      <c r="F56" s="207">
        <v>0.3</v>
      </c>
      <c r="G56" s="207">
        <v>0.1</v>
      </c>
      <c r="H56" s="208">
        <v>0.2</v>
      </c>
      <c r="I56" s="208">
        <v>0.3</v>
      </c>
      <c r="J56" s="208">
        <v>0.8</v>
      </c>
      <c r="K56" s="208">
        <v>1</v>
      </c>
      <c r="L56" s="208">
        <v>0</v>
      </c>
      <c r="M56" s="208">
        <v>-0.4</v>
      </c>
      <c r="N56" s="210" t="s">
        <v>37</v>
      </c>
    </row>
    <row r="57" spans="1:14" s="198" customFormat="1" ht="15" customHeight="1" x14ac:dyDescent="0.2">
      <c r="A57" s="199">
        <v>2015</v>
      </c>
      <c r="B57" s="174">
        <v>0.1</v>
      </c>
      <c r="C57" s="207">
        <v>0.4</v>
      </c>
      <c r="D57" s="207">
        <v>0.6</v>
      </c>
      <c r="E57" s="207">
        <v>0.6</v>
      </c>
      <c r="F57" s="207">
        <v>0.2</v>
      </c>
      <c r="G57" s="207">
        <v>0.5</v>
      </c>
      <c r="H57" s="208">
        <v>0.4</v>
      </c>
      <c r="I57" s="208">
        <v>0.7</v>
      </c>
      <c r="J57" s="208">
        <v>0.5</v>
      </c>
      <c r="K57" s="208">
        <v>0.4</v>
      </c>
      <c r="L57" s="208">
        <v>0</v>
      </c>
      <c r="M57" s="208">
        <v>0</v>
      </c>
      <c r="N57" s="210" t="s">
        <v>37</v>
      </c>
    </row>
    <row r="58" spans="1:14" s="198" customFormat="1" ht="15" customHeight="1" x14ac:dyDescent="0.2">
      <c r="A58" s="199">
        <v>2016</v>
      </c>
      <c r="B58" s="209">
        <v>0.5</v>
      </c>
      <c r="C58" s="207">
        <v>0.3</v>
      </c>
      <c r="D58" s="207">
        <v>0.4</v>
      </c>
      <c r="E58" s="207">
        <v>0.3</v>
      </c>
      <c r="F58" s="207">
        <v>0.2</v>
      </c>
      <c r="G58" s="207">
        <v>0.4</v>
      </c>
      <c r="H58" s="208">
        <v>0.2</v>
      </c>
      <c r="I58" s="208">
        <v>0</v>
      </c>
      <c r="J58" s="208">
        <v>0.2</v>
      </c>
      <c r="K58" s="208">
        <v>0.2</v>
      </c>
      <c r="L58" s="208">
        <v>0.1</v>
      </c>
      <c r="M58" s="208">
        <v>-0.2</v>
      </c>
      <c r="N58" s="210" t="s">
        <v>37</v>
      </c>
    </row>
    <row r="59" spans="1:14" s="198" customFormat="1" ht="15" customHeight="1" x14ac:dyDescent="0.2">
      <c r="A59" s="199">
        <v>2017</v>
      </c>
      <c r="B59" s="209">
        <v>0.5</v>
      </c>
      <c r="C59" s="207">
        <v>0.2</v>
      </c>
      <c r="D59" s="207">
        <v>0.4</v>
      </c>
      <c r="E59" s="207">
        <v>0.2</v>
      </c>
      <c r="F59" s="207">
        <v>0.1</v>
      </c>
      <c r="G59" s="207">
        <v>-0.4</v>
      </c>
      <c r="H59" s="208">
        <v>0.2</v>
      </c>
      <c r="I59" s="208">
        <v>0.2</v>
      </c>
      <c r="J59" s="208">
        <v>-0.2</v>
      </c>
      <c r="K59" s="208">
        <v>0.6</v>
      </c>
      <c r="L59" s="208">
        <v>0.1</v>
      </c>
      <c r="M59" s="208">
        <v>0.1</v>
      </c>
      <c r="N59" s="210" t="s">
        <v>37</v>
      </c>
    </row>
    <row r="60" spans="1:14" s="198" customFormat="1" ht="15" customHeight="1" x14ac:dyDescent="0.2">
      <c r="A60" s="199">
        <v>2018</v>
      </c>
      <c r="B60" s="209">
        <v>0.5</v>
      </c>
      <c r="C60" s="207">
        <v>0</v>
      </c>
      <c r="D60" s="207">
        <v>0.2</v>
      </c>
      <c r="E60" s="207">
        <v>0.3</v>
      </c>
      <c r="F60" s="207">
        <v>0.3</v>
      </c>
      <c r="G60" s="207">
        <v>0.1</v>
      </c>
      <c r="H60" s="208">
        <v>0.4</v>
      </c>
      <c r="I60" s="208">
        <v>0.2</v>
      </c>
      <c r="J60" s="208">
        <v>0.3</v>
      </c>
      <c r="K60" s="208">
        <v>0.4</v>
      </c>
      <c r="L60" s="208">
        <v>0</v>
      </c>
      <c r="M60" s="208">
        <v>-0.1</v>
      </c>
      <c r="N60" s="210" t="s">
        <v>37</v>
      </c>
    </row>
    <row r="61" spans="1:14" s="198" customFormat="1" ht="15" customHeight="1" x14ac:dyDescent="0.2"/>
    <row r="62" spans="1:14" s="198" customFormat="1" ht="15" customHeight="1" x14ac:dyDescent="0.2">
      <c r="A62" s="211" t="s">
        <v>82</v>
      </c>
    </row>
    <row r="63" spans="1:14" s="198" customFormat="1" ht="15" customHeight="1" x14ac:dyDescent="0.2"/>
    <row r="64" spans="1:14" s="198" customFormat="1" ht="15" customHeight="1" x14ac:dyDescent="0.2"/>
    <row r="65" spans="1:14" s="198" customFormat="1" ht="29.25" customHeight="1" x14ac:dyDescent="0.2">
      <c r="A65" s="147" t="s">
        <v>77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s="198" customFormat="1" ht="15" customHeight="1" x14ac:dyDescent="0.2">
      <c r="A66" s="150" t="s">
        <v>79</v>
      </c>
    </row>
    <row r="67" spans="1:14" s="198" customFormat="1" ht="15" customHeight="1" x14ac:dyDescent="0.2"/>
    <row r="68" spans="1:14" s="165" customFormat="1" ht="15" customHeight="1" x14ac:dyDescent="0.2">
      <c r="A68" s="152" t="s">
        <v>19</v>
      </c>
      <c r="B68" s="152" t="s">
        <v>23</v>
      </c>
      <c r="C68" s="152" t="s">
        <v>24</v>
      </c>
      <c r="D68" s="152" t="s">
        <v>25</v>
      </c>
      <c r="E68" s="152" t="s">
        <v>26</v>
      </c>
      <c r="F68" s="152" t="s">
        <v>27</v>
      </c>
      <c r="G68" s="152" t="s">
        <v>28</v>
      </c>
      <c r="H68" s="152" t="s">
        <v>29</v>
      </c>
      <c r="I68" s="152" t="s">
        <v>30</v>
      </c>
      <c r="J68" s="152" t="s">
        <v>31</v>
      </c>
      <c r="K68" s="152" t="s">
        <v>32</v>
      </c>
      <c r="L68" s="152" t="s">
        <v>33</v>
      </c>
      <c r="M68" s="152" t="s">
        <v>34</v>
      </c>
      <c r="N68" s="152" t="s">
        <v>35</v>
      </c>
    </row>
    <row r="69" spans="1:14" s="198" customFormat="1" ht="15" customHeight="1" x14ac:dyDescent="0.2"/>
    <row r="70" spans="1:14" s="198" customFormat="1" ht="15" customHeight="1" x14ac:dyDescent="0.2">
      <c r="A70" s="199">
        <v>2009</v>
      </c>
      <c r="B70" s="200">
        <v>101.37</v>
      </c>
      <c r="C70" s="200">
        <v>100.05</v>
      </c>
      <c r="D70" s="200">
        <v>100.09</v>
      </c>
      <c r="E70" s="200">
        <v>99.94</v>
      </c>
      <c r="F70" s="200">
        <v>99.72</v>
      </c>
      <c r="G70" s="200">
        <v>100.06</v>
      </c>
      <c r="H70" s="200">
        <v>99.63</v>
      </c>
      <c r="I70" s="200">
        <v>99.17</v>
      </c>
      <c r="J70" s="200">
        <v>100.3</v>
      </c>
      <c r="K70" s="200">
        <v>100.29</v>
      </c>
      <c r="L70" s="200">
        <v>99.89</v>
      </c>
      <c r="M70" s="200">
        <v>99.51</v>
      </c>
      <c r="N70" s="200">
        <f>AVERAGE(B70:M70)</f>
        <v>100.00166666666667</v>
      </c>
    </row>
    <row r="71" spans="1:14" s="198" customFormat="1" ht="15" customHeight="1" x14ac:dyDescent="0.2">
      <c r="A71" s="199">
        <v>2010</v>
      </c>
      <c r="B71" s="212">
        <v>100.03</v>
      </c>
      <c r="C71" s="212">
        <v>100.31</v>
      </c>
      <c r="D71" s="212">
        <v>100.39</v>
      </c>
      <c r="E71" s="212">
        <v>100.86</v>
      </c>
      <c r="F71" s="212">
        <v>101.22</v>
      </c>
      <c r="G71" s="212">
        <v>101.22</v>
      </c>
      <c r="H71" s="212">
        <v>101.87</v>
      </c>
      <c r="I71" s="212">
        <v>101.77</v>
      </c>
      <c r="J71" s="212">
        <v>102.18</v>
      </c>
      <c r="K71" s="212">
        <v>102.28</v>
      </c>
      <c r="L71" s="212">
        <v>102.35</v>
      </c>
      <c r="M71" s="212">
        <v>102.47</v>
      </c>
      <c r="N71" s="212">
        <f>AVERAGE(B71:M71)</f>
        <v>101.41250000000001</v>
      </c>
    </row>
    <row r="72" spans="1:14" s="198" customFormat="1" ht="15" customHeight="1" x14ac:dyDescent="0.2">
      <c r="A72" s="199">
        <v>2011</v>
      </c>
      <c r="B72" s="212">
        <v>102.76</v>
      </c>
      <c r="C72" s="212">
        <v>102.98</v>
      </c>
      <c r="D72" s="212">
        <v>103.77</v>
      </c>
      <c r="E72" s="212">
        <v>104.1</v>
      </c>
      <c r="F72" s="212">
        <v>104.52</v>
      </c>
      <c r="G72" s="212">
        <v>104.7</v>
      </c>
      <c r="H72" s="212">
        <v>104.83</v>
      </c>
      <c r="I72" s="212">
        <v>105</v>
      </c>
      <c r="J72" s="212">
        <v>105.52</v>
      </c>
      <c r="K72" s="212">
        <v>106.03</v>
      </c>
      <c r="L72" s="212">
        <v>106.37</v>
      </c>
      <c r="M72" s="212">
        <v>107.02</v>
      </c>
      <c r="N72" s="212">
        <f>AVERAGE(B72:M72)</f>
        <v>104.8</v>
      </c>
    </row>
    <row r="73" spans="1:14" s="198" customFormat="1" ht="15" customHeight="1" x14ac:dyDescent="0.2">
      <c r="A73" s="199">
        <v>2012</v>
      </c>
      <c r="B73" s="212">
        <v>107.11</v>
      </c>
      <c r="C73" s="212">
        <v>107.53</v>
      </c>
      <c r="D73" s="212">
        <v>107.7</v>
      </c>
      <c r="E73" s="212">
        <v>107.76</v>
      </c>
      <c r="F73" s="212">
        <v>107.79</v>
      </c>
      <c r="G73" s="212">
        <v>107.47</v>
      </c>
      <c r="H73" s="212">
        <v>107.46</v>
      </c>
      <c r="I73" s="212">
        <v>107.69</v>
      </c>
      <c r="J73" s="212">
        <v>108.52</v>
      </c>
      <c r="K73" s="212">
        <v>109.13</v>
      </c>
      <c r="L73" s="212">
        <v>108.64</v>
      </c>
      <c r="M73" s="212">
        <v>108.61</v>
      </c>
      <c r="N73" s="212">
        <f>AVERAGE(B73:M73)</f>
        <v>107.95083333333332</v>
      </c>
    </row>
    <row r="74" spans="1:14" s="198" customFormat="1" ht="15" customHeight="1" x14ac:dyDescent="0.2">
      <c r="A74" s="199">
        <v>2013</v>
      </c>
      <c r="B74" s="156">
        <v>108.8</v>
      </c>
      <c r="C74" s="202">
        <v>108.93</v>
      </c>
      <c r="D74" s="202">
        <v>109.35</v>
      </c>
      <c r="E74" s="202">
        <v>108.82</v>
      </c>
      <c r="F74" s="202">
        <v>108.81</v>
      </c>
      <c r="G74" s="202">
        <v>109.51</v>
      </c>
      <c r="H74" s="202">
        <v>109.79</v>
      </c>
      <c r="I74" s="202">
        <v>110.06</v>
      </c>
      <c r="J74" s="202">
        <v>110.65</v>
      </c>
      <c r="K74" s="202">
        <v>110.8</v>
      </c>
      <c r="L74" s="202">
        <v>111.22</v>
      </c>
      <c r="M74" s="202">
        <v>111.88</v>
      </c>
      <c r="N74" s="202">
        <f>AVERAGE(B74:M74)</f>
        <v>109.88499999999999</v>
      </c>
    </row>
    <row r="75" spans="1:14" s="198" customFormat="1" ht="15" customHeight="1" x14ac:dyDescent="0.2">
      <c r="A75" s="199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</row>
    <row r="76" spans="1:14" s="198" customFormat="1" ht="15" customHeight="1" x14ac:dyDescent="0.2">
      <c r="A76" s="199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</row>
    <row r="77" spans="1:14" s="198" customFormat="1" ht="15" customHeight="1" x14ac:dyDescent="0.2">
      <c r="A77" s="159" t="s">
        <v>55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s="198" customFormat="1" ht="15" customHeight="1" x14ac:dyDescent="0.2">
      <c r="A78" s="161" t="s">
        <v>19</v>
      </c>
      <c r="B78" s="162" t="s">
        <v>23</v>
      </c>
      <c r="C78" s="162" t="s">
        <v>24</v>
      </c>
      <c r="D78" s="162" t="s">
        <v>25</v>
      </c>
      <c r="E78" s="162" t="s">
        <v>26</v>
      </c>
      <c r="F78" s="162" t="s">
        <v>27</v>
      </c>
      <c r="G78" s="162" t="s">
        <v>28</v>
      </c>
      <c r="H78" s="162" t="s">
        <v>29</v>
      </c>
      <c r="I78" s="162" t="s">
        <v>30</v>
      </c>
      <c r="J78" s="162" t="s">
        <v>31</v>
      </c>
      <c r="K78" s="162" t="s">
        <v>32</v>
      </c>
      <c r="L78" s="162" t="s">
        <v>33</v>
      </c>
      <c r="M78" s="162" t="s">
        <v>34</v>
      </c>
      <c r="N78" s="162" t="s">
        <v>35</v>
      </c>
    </row>
    <row r="79" spans="1:14" s="198" customFormat="1" ht="15" customHeight="1" x14ac:dyDescent="0.2"/>
    <row r="80" spans="1:14" s="198" customFormat="1" ht="15" customHeight="1" x14ac:dyDescent="0.2">
      <c r="A80" s="199">
        <v>2009</v>
      </c>
      <c r="B80" s="213" t="s">
        <v>37</v>
      </c>
      <c r="C80" s="213" t="s">
        <v>37</v>
      </c>
      <c r="D80" s="213" t="s">
        <v>37</v>
      </c>
      <c r="E80" s="213" t="s">
        <v>37</v>
      </c>
      <c r="F80" s="213" t="s">
        <v>37</v>
      </c>
      <c r="G80" s="213" t="s">
        <v>37</v>
      </c>
      <c r="H80" s="213" t="s">
        <v>37</v>
      </c>
      <c r="I80" s="213" t="s">
        <v>37</v>
      </c>
      <c r="J80" s="213" t="s">
        <v>37</v>
      </c>
      <c r="K80" s="213" t="s">
        <v>37</v>
      </c>
      <c r="L80" s="213" t="s">
        <v>37</v>
      </c>
      <c r="M80" s="213" t="s">
        <v>37</v>
      </c>
      <c r="N80" s="213" t="s">
        <v>37</v>
      </c>
    </row>
    <row r="81" spans="1:14" s="198" customFormat="1" ht="15" customHeight="1" x14ac:dyDescent="0.2">
      <c r="A81" s="199">
        <v>2010</v>
      </c>
      <c r="B81" s="214">
        <v>-1.3</v>
      </c>
      <c r="C81" s="214">
        <v>0.3</v>
      </c>
      <c r="D81" s="214">
        <v>0.3</v>
      </c>
      <c r="E81" s="214">
        <v>0.9</v>
      </c>
      <c r="F81" s="214">
        <v>1.5</v>
      </c>
      <c r="G81" s="214">
        <v>1.2</v>
      </c>
      <c r="H81" s="214">
        <v>2.2999999999999998</v>
      </c>
      <c r="I81" s="214">
        <v>2.6</v>
      </c>
      <c r="J81" s="214">
        <v>1.9</v>
      </c>
      <c r="K81" s="214">
        <v>2</v>
      </c>
      <c r="L81" s="214">
        <v>2.5</v>
      </c>
      <c r="M81" s="214">
        <v>3</v>
      </c>
      <c r="N81" s="214">
        <f>+((N71/N70)-1)*100</f>
        <v>1.410809819836345</v>
      </c>
    </row>
    <row r="82" spans="1:14" s="198" customFormat="1" ht="15" customHeight="1" x14ac:dyDescent="0.2">
      <c r="A82" s="199">
        <v>2011</v>
      </c>
      <c r="B82" s="214">
        <v>2.7</v>
      </c>
      <c r="C82" s="214">
        <v>2.7</v>
      </c>
      <c r="D82" s="214">
        <v>3.4</v>
      </c>
      <c r="E82" s="214">
        <v>3.2</v>
      </c>
      <c r="F82" s="214">
        <v>3.3</v>
      </c>
      <c r="G82" s="214">
        <v>3.4</v>
      </c>
      <c r="H82" s="214">
        <v>2.9</v>
      </c>
      <c r="I82" s="214">
        <v>3.2</v>
      </c>
      <c r="J82" s="214">
        <v>3.3</v>
      </c>
      <c r="K82" s="214">
        <v>3.7</v>
      </c>
      <c r="L82" s="214">
        <v>3.9</v>
      </c>
      <c r="M82" s="214">
        <v>4.4000000000000004</v>
      </c>
      <c r="N82" s="214">
        <f>+((N72/N71)-1)*100</f>
        <v>3.3403180081350792</v>
      </c>
    </row>
    <row r="83" spans="1:14" s="198" customFormat="1" ht="15" customHeight="1" x14ac:dyDescent="0.2">
      <c r="A83" s="199">
        <v>2012</v>
      </c>
      <c r="B83" s="214">
        <v>4.2</v>
      </c>
      <c r="C83" s="214">
        <v>4.4000000000000004</v>
      </c>
      <c r="D83" s="214">
        <v>3.8</v>
      </c>
      <c r="E83" s="214">
        <v>3.5</v>
      </c>
      <c r="F83" s="214">
        <v>3.1</v>
      </c>
      <c r="G83" s="214">
        <v>2.7</v>
      </c>
      <c r="H83" s="214">
        <v>2.5</v>
      </c>
      <c r="I83" s="214">
        <v>2.6</v>
      </c>
      <c r="J83" s="214">
        <v>2.8</v>
      </c>
      <c r="K83" s="214">
        <v>2.9</v>
      </c>
      <c r="L83" s="214">
        <v>2.1</v>
      </c>
      <c r="M83" s="214">
        <v>1.5</v>
      </c>
      <c r="N83" s="214">
        <f>+((N73/N72)-1)*100</f>
        <v>3.006520356234077</v>
      </c>
    </row>
    <row r="84" spans="1:14" s="198" customFormat="1" ht="15" customHeight="1" x14ac:dyDescent="0.2">
      <c r="A84" s="199">
        <v>2013</v>
      </c>
      <c r="B84" s="166">
        <v>1.6</v>
      </c>
      <c r="C84" s="215">
        <v>1.3</v>
      </c>
      <c r="D84" s="215">
        <v>1.5</v>
      </c>
      <c r="E84" s="215">
        <v>1</v>
      </c>
      <c r="F84" s="215">
        <v>0.9</v>
      </c>
      <c r="G84" s="215">
        <v>1.9</v>
      </c>
      <c r="H84" s="215">
        <v>2.2000000000000002</v>
      </c>
      <c r="I84" s="215">
        <v>2.2000000000000002</v>
      </c>
      <c r="J84" s="215">
        <v>2</v>
      </c>
      <c r="K84" s="215">
        <v>1.5</v>
      </c>
      <c r="L84" s="215">
        <v>2.4</v>
      </c>
      <c r="M84" s="215">
        <v>3</v>
      </c>
      <c r="N84" s="216">
        <f>+((N74/N73)-1)*100</f>
        <v>1.7917107325094106</v>
      </c>
    </row>
    <row r="85" spans="1:14" s="198" customFormat="1" ht="15" customHeight="1" x14ac:dyDescent="0.2">
      <c r="A85" s="199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</row>
    <row r="86" spans="1:14" s="198" customFormat="1" ht="15" customHeight="1" x14ac:dyDescent="0.2">
      <c r="A86" s="199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</row>
    <row r="87" spans="1:14" s="198" customFormat="1" ht="15" customHeight="1" x14ac:dyDescent="0.2">
      <c r="A87" s="159" t="s">
        <v>56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s="198" customFormat="1" ht="15" customHeight="1" x14ac:dyDescent="0.2">
      <c r="A88" s="161" t="s">
        <v>19</v>
      </c>
      <c r="B88" s="162" t="s">
        <v>23</v>
      </c>
      <c r="C88" s="162" t="s">
        <v>24</v>
      </c>
      <c r="D88" s="162" t="s">
        <v>25</v>
      </c>
      <c r="E88" s="162" t="s">
        <v>26</v>
      </c>
      <c r="F88" s="162" t="s">
        <v>27</v>
      </c>
      <c r="G88" s="162" t="s">
        <v>28</v>
      </c>
      <c r="H88" s="162" t="s">
        <v>29</v>
      </c>
      <c r="I88" s="162" t="s">
        <v>30</v>
      </c>
      <c r="J88" s="162" t="s">
        <v>31</v>
      </c>
      <c r="K88" s="162" t="s">
        <v>32</v>
      </c>
      <c r="L88" s="162" t="s">
        <v>33</v>
      </c>
      <c r="M88" s="162" t="s">
        <v>34</v>
      </c>
      <c r="N88" s="162" t="s">
        <v>35</v>
      </c>
    </row>
    <row r="89" spans="1:14" s="198" customFormat="1" ht="15" customHeight="1" x14ac:dyDescent="0.2"/>
    <row r="90" spans="1:14" s="198" customFormat="1" ht="15" customHeight="1" x14ac:dyDescent="0.2">
      <c r="A90" s="199">
        <v>2009</v>
      </c>
      <c r="B90" s="217" t="s">
        <v>37</v>
      </c>
      <c r="C90" s="218">
        <v>-1.3</v>
      </c>
      <c r="D90" s="218">
        <v>0</v>
      </c>
      <c r="E90" s="218">
        <v>-0.2</v>
      </c>
      <c r="F90" s="218">
        <v>-0.2</v>
      </c>
      <c r="G90" s="218">
        <v>0.3</v>
      </c>
      <c r="H90" s="218">
        <v>-0.4</v>
      </c>
      <c r="I90" s="218">
        <v>-0.5</v>
      </c>
      <c r="J90" s="218">
        <v>1.1000000000000001</v>
      </c>
      <c r="K90" s="218">
        <v>0</v>
      </c>
      <c r="L90" s="218">
        <v>-0.4</v>
      </c>
      <c r="M90" s="218">
        <v>-0.4</v>
      </c>
      <c r="N90" s="213" t="s">
        <v>37</v>
      </c>
    </row>
    <row r="91" spans="1:14" s="198" customFormat="1" ht="15" customHeight="1" x14ac:dyDescent="0.2">
      <c r="A91" s="199">
        <v>2010</v>
      </c>
      <c r="B91" s="214">
        <v>0.5</v>
      </c>
      <c r="C91" s="214">
        <v>0.3</v>
      </c>
      <c r="D91" s="214">
        <v>0.1</v>
      </c>
      <c r="E91" s="214">
        <v>0.5</v>
      </c>
      <c r="F91" s="214">
        <v>0.4</v>
      </c>
      <c r="G91" s="214">
        <v>0</v>
      </c>
      <c r="H91" s="214">
        <v>0.6</v>
      </c>
      <c r="I91" s="214">
        <v>-0.1</v>
      </c>
      <c r="J91" s="214">
        <v>0.4</v>
      </c>
      <c r="K91" s="214">
        <v>0.1</v>
      </c>
      <c r="L91" s="214">
        <v>0.1</v>
      </c>
      <c r="M91" s="214">
        <v>0.1</v>
      </c>
      <c r="N91" s="219" t="s">
        <v>37</v>
      </c>
    </row>
    <row r="92" spans="1:14" s="198" customFormat="1" ht="15" customHeight="1" x14ac:dyDescent="0.2">
      <c r="A92" s="199">
        <v>2011</v>
      </c>
      <c r="B92" s="214">
        <v>0.3</v>
      </c>
      <c r="C92" s="214">
        <v>0.2</v>
      </c>
      <c r="D92" s="214">
        <v>0.8</v>
      </c>
      <c r="E92" s="214">
        <v>0.3</v>
      </c>
      <c r="F92" s="214">
        <v>0.4</v>
      </c>
      <c r="G92" s="214">
        <v>0.2</v>
      </c>
      <c r="H92" s="214">
        <v>0.1</v>
      </c>
      <c r="I92" s="214">
        <v>0.2</v>
      </c>
      <c r="J92" s="214">
        <v>0.5</v>
      </c>
      <c r="K92" s="214">
        <v>0.5</v>
      </c>
      <c r="L92" s="214">
        <v>0.3</v>
      </c>
      <c r="M92" s="214">
        <v>0.6</v>
      </c>
      <c r="N92" s="219" t="s">
        <v>37</v>
      </c>
    </row>
    <row r="93" spans="1:14" s="198" customFormat="1" ht="15" customHeight="1" x14ac:dyDescent="0.2">
      <c r="A93" s="199">
        <v>2012</v>
      </c>
      <c r="B93" s="214">
        <v>0.1</v>
      </c>
      <c r="C93" s="214">
        <v>0.4</v>
      </c>
      <c r="D93" s="214">
        <v>0.2</v>
      </c>
      <c r="E93" s="214">
        <v>0.1</v>
      </c>
      <c r="F93" s="214">
        <v>0</v>
      </c>
      <c r="G93" s="214">
        <v>-0.3</v>
      </c>
      <c r="H93" s="214">
        <v>0</v>
      </c>
      <c r="I93" s="214">
        <v>0.2</v>
      </c>
      <c r="J93" s="214">
        <v>0.8</v>
      </c>
      <c r="K93" s="214">
        <v>0.6</v>
      </c>
      <c r="L93" s="214">
        <v>-0.5</v>
      </c>
      <c r="M93" s="214">
        <v>0</v>
      </c>
      <c r="N93" s="219" t="s">
        <v>37</v>
      </c>
    </row>
    <row r="94" spans="1:14" s="198" customFormat="1" ht="15" customHeight="1" x14ac:dyDescent="0.2">
      <c r="A94" s="199">
        <v>2013</v>
      </c>
      <c r="B94" s="166">
        <v>0.2</v>
      </c>
      <c r="C94" s="215">
        <v>0.1</v>
      </c>
      <c r="D94" s="215">
        <v>0.4</v>
      </c>
      <c r="E94" s="215">
        <v>-0.5</v>
      </c>
      <c r="F94" s="215">
        <v>0</v>
      </c>
      <c r="G94" s="215">
        <v>0.6</v>
      </c>
      <c r="H94" s="215">
        <v>0.3</v>
      </c>
      <c r="I94" s="215">
        <v>0.2</v>
      </c>
      <c r="J94" s="215">
        <v>0.5</v>
      </c>
      <c r="K94" s="215">
        <v>0.1</v>
      </c>
      <c r="L94" s="215">
        <v>0.4</v>
      </c>
      <c r="M94" s="215">
        <v>0.6</v>
      </c>
      <c r="N94" s="220" t="s">
        <v>37</v>
      </c>
    </row>
    <row r="95" spans="1:14" s="198" customFormat="1" ht="15" customHeight="1" x14ac:dyDescent="0.2">
      <c r="A95" s="199"/>
      <c r="B95" s="163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</row>
    <row r="96" spans="1:14" s="198" customFormat="1" ht="15" customHeight="1" x14ac:dyDescent="0.2">
      <c r="A96" s="211" t="s">
        <v>82</v>
      </c>
    </row>
    <row r="97" spans="1:14" s="198" customFormat="1" ht="15" customHeight="1" x14ac:dyDescent="0.2">
      <c r="A97" s="211"/>
    </row>
    <row r="98" spans="1:14" s="198" customFormat="1" ht="5.25" customHeight="1" x14ac:dyDescent="0.2"/>
    <row r="99" spans="1:14" s="198" customFormat="1" ht="29.25" customHeight="1" x14ac:dyDescent="0.2">
      <c r="A99" s="147" t="s">
        <v>78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</row>
    <row r="100" spans="1:14" s="198" customFormat="1" ht="15" customHeight="1" x14ac:dyDescent="0.2">
      <c r="A100" s="150" t="s">
        <v>75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</row>
    <row r="101" spans="1:14" s="198" customFormat="1" ht="15" customHeight="1" x14ac:dyDescent="0.2">
      <c r="A101" s="224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</row>
    <row r="102" spans="1:14" s="198" customFormat="1" ht="15" customHeight="1" x14ac:dyDescent="0.2">
      <c r="A102" s="161" t="s">
        <v>19</v>
      </c>
      <c r="B102" s="162" t="s">
        <v>23</v>
      </c>
      <c r="C102" s="162" t="s">
        <v>24</v>
      </c>
      <c r="D102" s="162" t="s">
        <v>25</v>
      </c>
      <c r="E102" s="162" t="s">
        <v>26</v>
      </c>
      <c r="F102" s="162" t="s">
        <v>27</v>
      </c>
      <c r="G102" s="162" t="s">
        <v>28</v>
      </c>
      <c r="H102" s="162" t="s">
        <v>29</v>
      </c>
      <c r="I102" s="162" t="s">
        <v>30</v>
      </c>
      <c r="J102" s="162" t="s">
        <v>31</v>
      </c>
      <c r="K102" s="162" t="s">
        <v>32</v>
      </c>
      <c r="L102" s="162" t="s">
        <v>33</v>
      </c>
      <c r="M102" s="162" t="s">
        <v>34</v>
      </c>
      <c r="N102" s="162" t="s">
        <v>35</v>
      </c>
    </row>
    <row r="103" spans="1:14" s="198" customFormat="1" ht="15" customHeight="1" x14ac:dyDescent="0.2">
      <c r="A103" s="168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</row>
    <row r="104" spans="1:14" s="198" customFormat="1" ht="15" customHeight="1" x14ac:dyDescent="0.2">
      <c r="A104" s="168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</row>
    <row r="105" spans="1:14" s="198" customFormat="1" ht="15" customHeight="1" x14ac:dyDescent="0.2">
      <c r="A105" s="199">
        <v>1982</v>
      </c>
      <c r="B105" s="200">
        <v>5.8414529130000004</v>
      </c>
      <c r="C105" s="200">
        <v>5.7952604919999997</v>
      </c>
      <c r="D105" s="200">
        <v>5.8208261090000004</v>
      </c>
      <c r="E105" s="200">
        <v>5.8150157409999998</v>
      </c>
      <c r="F105" s="200">
        <v>5.785673386</v>
      </c>
      <c r="G105" s="200">
        <v>5.8240218109999997</v>
      </c>
      <c r="H105" s="200">
        <v>5.9393576049999997</v>
      </c>
      <c r="I105" s="200">
        <v>6.1310997309999999</v>
      </c>
      <c r="J105" s="200">
        <v>6.3940188569999998</v>
      </c>
      <c r="K105" s="200">
        <v>6.7008062590000002</v>
      </c>
      <c r="L105" s="200">
        <v>6.923343332</v>
      </c>
      <c r="M105" s="200">
        <v>7.0038169190000001</v>
      </c>
      <c r="N105" s="200">
        <f>AVERAGE(B105:M105)</f>
        <v>6.1645577629166661</v>
      </c>
    </row>
    <row r="106" spans="1:14" s="198" customFormat="1" ht="15" customHeight="1" x14ac:dyDescent="0.2">
      <c r="A106" s="199">
        <v>1983</v>
      </c>
      <c r="B106" s="212">
        <v>7.1269967100000002</v>
      </c>
      <c r="C106" s="212">
        <v>7.1354217430000002</v>
      </c>
      <c r="D106" s="212">
        <v>7.2705127850000002</v>
      </c>
      <c r="E106" s="212">
        <v>7.486658459</v>
      </c>
      <c r="F106" s="212">
        <v>7.5897924779999997</v>
      </c>
      <c r="G106" s="212">
        <v>7.7080334539999997</v>
      </c>
      <c r="H106" s="212">
        <v>7.8556167859999997</v>
      </c>
      <c r="I106" s="212">
        <v>8.0668236459999996</v>
      </c>
      <c r="J106" s="212">
        <v>8.2550795539999999</v>
      </c>
      <c r="K106" s="212">
        <v>8.4549561939999993</v>
      </c>
      <c r="L106" s="212">
        <v>8.5670962839999998</v>
      </c>
      <c r="M106" s="212">
        <v>8.6211327010000005</v>
      </c>
      <c r="N106" s="212">
        <f>AVERAGE(B106:M106)</f>
        <v>7.8448433995000002</v>
      </c>
    </row>
    <row r="107" spans="1:14" s="198" customFormat="1" ht="15" customHeight="1" x14ac:dyDescent="0.2">
      <c r="A107" s="199">
        <v>1984</v>
      </c>
      <c r="B107" s="212">
        <v>8.6272352039999998</v>
      </c>
      <c r="C107" s="212">
        <v>8.6135853680000007</v>
      </c>
      <c r="D107" s="212">
        <v>8.8320500939999995</v>
      </c>
      <c r="E107" s="212">
        <v>8.9639461279999999</v>
      </c>
      <c r="F107" s="212">
        <v>9.0714385849999992</v>
      </c>
      <c r="G107" s="212">
        <v>9.1867662249999995</v>
      </c>
      <c r="H107" s="212">
        <v>9.2678345830000008</v>
      </c>
      <c r="I107" s="212">
        <v>9.291362586</v>
      </c>
      <c r="J107" s="212">
        <v>9.5621142700000004</v>
      </c>
      <c r="K107" s="212">
        <v>10.345071558000001</v>
      </c>
      <c r="L107" s="212">
        <v>10.465338292</v>
      </c>
      <c r="M107" s="212">
        <v>10.607404349999999</v>
      </c>
      <c r="N107" s="212">
        <f t="shared" ref="N107:N129" si="1">AVERAGE(B107:M107)</f>
        <v>9.4028456035833319</v>
      </c>
    </row>
    <row r="108" spans="1:14" s="198" customFormat="1" ht="15" customHeight="1" x14ac:dyDescent="0.2">
      <c r="A108" s="199">
        <v>1985</v>
      </c>
      <c r="B108" s="212">
        <v>10.940343604000001</v>
      </c>
      <c r="C108" s="212">
        <v>11.160267605</v>
      </c>
      <c r="D108" s="212">
        <v>11.474034235</v>
      </c>
      <c r="E108" s="212">
        <v>11.735783311</v>
      </c>
      <c r="F108" s="212">
        <v>11.972253252</v>
      </c>
      <c r="G108" s="212">
        <v>12.413268679</v>
      </c>
      <c r="H108" s="212">
        <v>12.573631802</v>
      </c>
      <c r="I108" s="212">
        <v>12.68518778</v>
      </c>
      <c r="J108" s="212">
        <v>12.839466846000001</v>
      </c>
      <c r="K108" s="212">
        <v>13.032944294</v>
      </c>
      <c r="L108" s="212">
        <v>13.241530854000001</v>
      </c>
      <c r="M108" s="212">
        <v>13.409459756</v>
      </c>
      <c r="N108" s="212">
        <f t="shared" si="1"/>
        <v>12.289847668166665</v>
      </c>
    </row>
    <row r="109" spans="1:14" s="198" customFormat="1" ht="15" customHeight="1" x14ac:dyDescent="0.2">
      <c r="A109" s="199">
        <v>1986</v>
      </c>
      <c r="B109" s="212">
        <v>13.768823123000001</v>
      </c>
      <c r="C109" s="212">
        <v>13.893467675</v>
      </c>
      <c r="D109" s="212">
        <v>14.102054235000001</v>
      </c>
      <c r="E109" s="212">
        <v>14.297866517999999</v>
      </c>
      <c r="F109" s="212">
        <v>14.399836187</v>
      </c>
      <c r="G109" s="212">
        <v>14.592146210999999</v>
      </c>
      <c r="H109" s="212">
        <v>14.737130819000001</v>
      </c>
      <c r="I109" s="212">
        <v>14.830097874</v>
      </c>
      <c r="J109" s="212">
        <v>15.057273357</v>
      </c>
      <c r="K109" s="212">
        <v>15.285908106999999</v>
      </c>
      <c r="L109" s="212">
        <v>15.500893029</v>
      </c>
      <c r="M109" s="212">
        <v>15.736801708</v>
      </c>
      <c r="N109" s="212">
        <f t="shared" si="1"/>
        <v>14.683524903583335</v>
      </c>
    </row>
    <row r="110" spans="1:14" s="198" customFormat="1" ht="15" customHeight="1" x14ac:dyDescent="0.2">
      <c r="A110" s="199">
        <v>1987</v>
      </c>
      <c r="B110" s="212">
        <v>16.049692764</v>
      </c>
      <c r="C110" s="212">
        <v>16.327426517999999</v>
      </c>
      <c r="D110" s="212">
        <v>16.595282104999999</v>
      </c>
      <c r="E110" s="212">
        <v>16.98661482</v>
      </c>
      <c r="F110" s="212">
        <v>17.243716668000001</v>
      </c>
      <c r="G110" s="212">
        <v>17.364275252999999</v>
      </c>
      <c r="H110" s="212">
        <v>17.655973147000001</v>
      </c>
      <c r="I110" s="212">
        <v>17.908427765999999</v>
      </c>
      <c r="J110" s="212">
        <v>18.249202202999999</v>
      </c>
      <c r="K110" s="212">
        <v>18.689342069999999</v>
      </c>
      <c r="L110" s="212">
        <v>19.050164705</v>
      </c>
      <c r="M110" s="212">
        <v>19.112621687000001</v>
      </c>
      <c r="N110" s="212">
        <f t="shared" si="1"/>
        <v>17.602728308833335</v>
      </c>
    </row>
    <row r="111" spans="1:14" s="198" customFormat="1" ht="15" customHeight="1" x14ac:dyDescent="0.2">
      <c r="A111" s="199">
        <v>1988</v>
      </c>
      <c r="B111" s="212">
        <v>19.251207933</v>
      </c>
      <c r="C111" s="212">
        <v>19.323049174000001</v>
      </c>
      <c r="D111" s="212">
        <v>19.686745465000001</v>
      </c>
      <c r="E111" s="212">
        <v>19.839408107000001</v>
      </c>
      <c r="F111" s="212">
        <v>19.931454702</v>
      </c>
      <c r="G111" s="212">
        <v>20.052686797</v>
      </c>
      <c r="H111" s="212">
        <v>20.079627263999999</v>
      </c>
      <c r="I111" s="212">
        <v>20.241270059000001</v>
      </c>
      <c r="J111" s="212">
        <v>20.432098355000001</v>
      </c>
      <c r="K111" s="212">
        <v>20.741913711999999</v>
      </c>
      <c r="L111" s="212">
        <v>21.134795511</v>
      </c>
      <c r="M111" s="212">
        <v>21.536657463000001</v>
      </c>
      <c r="N111" s="212">
        <f t="shared" si="1"/>
        <v>20.187576211833335</v>
      </c>
    </row>
    <row r="112" spans="1:14" s="198" customFormat="1" ht="15" customHeight="1" x14ac:dyDescent="0.2">
      <c r="A112" s="199">
        <v>1989</v>
      </c>
      <c r="B112" s="212">
        <v>21.776876611999999</v>
      </c>
      <c r="C112" s="212">
        <v>21.803817079000002</v>
      </c>
      <c r="D112" s="212">
        <v>22.219149264999999</v>
      </c>
      <c r="E112" s="212">
        <v>22.450388261000001</v>
      </c>
      <c r="F112" s="212">
        <v>22.890415872999998</v>
      </c>
      <c r="G112" s="212">
        <v>23.294522858000001</v>
      </c>
      <c r="H112" s="212">
        <v>23.718835197000001</v>
      </c>
      <c r="I112" s="212">
        <v>23.956809313000001</v>
      </c>
      <c r="J112" s="212">
        <v>24.466433126999998</v>
      </c>
      <c r="K112" s="212">
        <v>25.171375321999999</v>
      </c>
      <c r="L112" s="212">
        <v>25.604667814999999</v>
      </c>
      <c r="M112" s="212">
        <v>26.147967208000001</v>
      </c>
      <c r="N112" s="212">
        <f t="shared" si="1"/>
        <v>23.6251048275</v>
      </c>
    </row>
    <row r="113" spans="1:21" s="198" customFormat="1" ht="15" customHeight="1" x14ac:dyDescent="0.2">
      <c r="A113" s="199">
        <v>1990</v>
      </c>
      <c r="B113" s="212">
        <v>26.800999999999998</v>
      </c>
      <c r="C113" s="212">
        <v>26.88</v>
      </c>
      <c r="D113" s="212">
        <v>27.529</v>
      </c>
      <c r="E113" s="212">
        <v>28.018000000000001</v>
      </c>
      <c r="F113" s="212">
        <v>28.445</v>
      </c>
      <c r="G113" s="212">
        <v>29.068999999999999</v>
      </c>
      <c r="H113" s="212">
        <v>29.553999999999998</v>
      </c>
      <c r="I113" s="212">
        <v>30.149000000000001</v>
      </c>
      <c r="J113" s="212">
        <v>31.623999999999999</v>
      </c>
      <c r="K113" s="212">
        <v>32.831000000000003</v>
      </c>
      <c r="L113" s="212">
        <v>33.121000000000002</v>
      </c>
      <c r="M113" s="212">
        <v>33.293999999999997</v>
      </c>
      <c r="N113" s="212">
        <f t="shared" si="1"/>
        <v>29.776250000000001</v>
      </c>
    </row>
    <row r="114" spans="1:21" s="198" customFormat="1" ht="15" customHeight="1" x14ac:dyDescent="0.2">
      <c r="A114" s="199">
        <v>1991</v>
      </c>
      <c r="B114" s="212">
        <v>33.435000000000002</v>
      </c>
      <c r="C114" s="212">
        <v>33.478000000000002</v>
      </c>
      <c r="D114" s="212">
        <v>33.866</v>
      </c>
      <c r="E114" s="212">
        <v>34.491</v>
      </c>
      <c r="F114" s="212">
        <v>35.35</v>
      </c>
      <c r="G114" s="212">
        <v>36.000999999999998</v>
      </c>
      <c r="H114" s="212">
        <v>36.652999999999999</v>
      </c>
      <c r="I114" s="212">
        <v>37.097000000000001</v>
      </c>
      <c r="J114" s="212">
        <v>37.582000000000001</v>
      </c>
      <c r="K114" s="212">
        <v>38.668999999999997</v>
      </c>
      <c r="L114" s="212">
        <v>39.026000000000003</v>
      </c>
      <c r="M114" s="212">
        <v>39.506</v>
      </c>
      <c r="N114" s="212">
        <f t="shared" si="1"/>
        <v>36.262833333333333</v>
      </c>
    </row>
    <row r="115" spans="1:21" s="198" customFormat="1" ht="15" customHeight="1" x14ac:dyDescent="0.2">
      <c r="A115" s="199">
        <v>1992</v>
      </c>
      <c r="B115" s="212">
        <v>39.941000000000003</v>
      </c>
      <c r="C115" s="212">
        <v>39.69</v>
      </c>
      <c r="D115" s="212">
        <v>39.968000000000004</v>
      </c>
      <c r="E115" s="212">
        <v>40.494</v>
      </c>
      <c r="F115" s="212">
        <v>40.927</v>
      </c>
      <c r="G115" s="212">
        <v>41.207999999999998</v>
      </c>
      <c r="H115" s="212">
        <v>41.667999999999999</v>
      </c>
      <c r="I115" s="212">
        <v>42.262999999999998</v>
      </c>
      <c r="J115" s="212">
        <v>43.246000000000002</v>
      </c>
      <c r="K115" s="212">
        <v>43.863999999999997</v>
      </c>
      <c r="L115" s="212">
        <v>44.49</v>
      </c>
      <c r="M115" s="212">
        <v>44.521000000000001</v>
      </c>
      <c r="N115" s="212">
        <f t="shared" si="1"/>
        <v>41.856666666666662</v>
      </c>
    </row>
    <row r="116" spans="1:21" s="198" customFormat="1" ht="15" customHeight="1" x14ac:dyDescent="0.2">
      <c r="A116" s="199">
        <v>1993</v>
      </c>
      <c r="B116" s="212">
        <v>44.594999999999999</v>
      </c>
      <c r="C116" s="212">
        <v>44.774999999999999</v>
      </c>
      <c r="D116" s="212">
        <v>45.029000000000003</v>
      </c>
      <c r="E116" s="212">
        <v>45.66</v>
      </c>
      <c r="F116" s="212">
        <v>46.326000000000001</v>
      </c>
      <c r="G116" s="212">
        <v>46.555</v>
      </c>
      <c r="H116" s="212">
        <v>47.012999999999998</v>
      </c>
      <c r="I116" s="212">
        <v>48.017000000000003</v>
      </c>
      <c r="J116" s="212">
        <v>48.576000000000001</v>
      </c>
      <c r="K116" s="212">
        <v>49.826000000000001</v>
      </c>
      <c r="L116" s="212">
        <v>49.869</v>
      </c>
      <c r="M116" s="212">
        <v>49.968000000000004</v>
      </c>
      <c r="N116" s="212">
        <f t="shared" si="1"/>
        <v>47.184083333333326</v>
      </c>
    </row>
    <row r="117" spans="1:21" s="198" customFormat="1" ht="15" customHeight="1" x14ac:dyDescent="0.2">
      <c r="A117" s="199">
        <v>1994</v>
      </c>
      <c r="B117" s="212">
        <v>50.488999999999997</v>
      </c>
      <c r="C117" s="212">
        <v>50.646000000000001</v>
      </c>
      <c r="D117" s="212">
        <v>51.216000000000001</v>
      </c>
      <c r="E117" s="212">
        <v>51.468000000000004</v>
      </c>
      <c r="F117" s="212">
        <v>52.201999999999998</v>
      </c>
      <c r="G117" s="212">
        <v>52.48</v>
      </c>
      <c r="H117" s="212">
        <v>52.793999999999997</v>
      </c>
      <c r="I117" s="212">
        <v>53.38</v>
      </c>
      <c r="J117" s="212">
        <v>53.643000000000001</v>
      </c>
      <c r="K117" s="212">
        <v>53.96</v>
      </c>
      <c r="L117" s="212">
        <v>54.284999999999997</v>
      </c>
      <c r="M117" s="212">
        <v>54.438000000000002</v>
      </c>
      <c r="N117" s="212">
        <f t="shared" si="1"/>
        <v>52.583416666666665</v>
      </c>
      <c r="U117" s="150"/>
    </row>
    <row r="118" spans="1:21" s="198" customFormat="1" ht="15" customHeight="1" x14ac:dyDescent="0.2">
      <c r="A118" s="199">
        <v>1995</v>
      </c>
      <c r="B118" s="212">
        <v>54.783000000000001</v>
      </c>
      <c r="C118" s="212">
        <v>55.06</v>
      </c>
      <c r="D118" s="212">
        <v>55.396000000000001</v>
      </c>
      <c r="E118" s="212">
        <v>55.732999999999997</v>
      </c>
      <c r="F118" s="212">
        <v>56.073999999999998</v>
      </c>
      <c r="G118" s="212">
        <v>56.487000000000002</v>
      </c>
      <c r="H118" s="212">
        <v>56.959000000000003</v>
      </c>
      <c r="I118" s="212">
        <v>57.895000000000003</v>
      </c>
      <c r="J118" s="212">
        <v>58.238999999999997</v>
      </c>
      <c r="K118" s="212">
        <v>58.69</v>
      </c>
      <c r="L118" s="212">
        <v>58.731999999999999</v>
      </c>
      <c r="M118" s="212">
        <v>58.901000000000003</v>
      </c>
      <c r="N118" s="212">
        <f t="shared" si="1"/>
        <v>56.912416666666665</v>
      </c>
    </row>
    <row r="119" spans="1:21" s="198" customFormat="1" ht="15" customHeight="1" x14ac:dyDescent="0.2">
      <c r="A119" s="199">
        <v>1996</v>
      </c>
      <c r="B119" s="212">
        <v>59.061999999999998</v>
      </c>
      <c r="C119" s="212">
        <v>59.368000000000002</v>
      </c>
      <c r="D119" s="212">
        <v>59.798999999999999</v>
      </c>
      <c r="E119" s="212">
        <v>60.405000000000001</v>
      </c>
      <c r="F119" s="212">
        <v>60.893999999999998</v>
      </c>
      <c r="G119" s="212">
        <v>61.15</v>
      </c>
      <c r="H119" s="212">
        <v>61.328000000000003</v>
      </c>
      <c r="I119" s="212">
        <v>61.59</v>
      </c>
      <c r="J119" s="212">
        <v>61.890999999999998</v>
      </c>
      <c r="K119" s="212">
        <v>62.334000000000003</v>
      </c>
      <c r="L119" s="212">
        <v>62.58</v>
      </c>
      <c r="M119" s="212">
        <v>62.807000000000002</v>
      </c>
      <c r="N119" s="212">
        <f t="shared" si="1"/>
        <v>61.100666666666662</v>
      </c>
    </row>
    <row r="120" spans="1:21" s="198" customFormat="1" ht="15" customHeight="1" x14ac:dyDescent="0.2">
      <c r="A120" s="199">
        <v>1997</v>
      </c>
      <c r="B120" s="212">
        <v>63.124000000000002</v>
      </c>
      <c r="C120" s="212">
        <v>63.651000000000003</v>
      </c>
      <c r="D120" s="212">
        <v>63.850999999999999</v>
      </c>
      <c r="E120" s="212">
        <v>64.061999999999998</v>
      </c>
      <c r="F120" s="212">
        <v>64.209999999999994</v>
      </c>
      <c r="G120" s="212">
        <v>64.363</v>
      </c>
      <c r="H120" s="212">
        <v>64.751000000000005</v>
      </c>
      <c r="I120" s="212">
        <v>65.013999999999996</v>
      </c>
      <c r="J120" s="212">
        <v>65.617999999999995</v>
      </c>
      <c r="K120" s="212">
        <v>66.421999999999997</v>
      </c>
      <c r="L120" s="212">
        <v>66.512</v>
      </c>
      <c r="M120" s="212">
        <v>66.603999999999999</v>
      </c>
      <c r="N120" s="212">
        <f t="shared" si="1"/>
        <v>64.848500000000001</v>
      </c>
    </row>
    <row r="121" spans="1:21" s="198" customFormat="1" ht="15" customHeight="1" x14ac:dyDescent="0.2">
      <c r="A121" s="199">
        <v>1998</v>
      </c>
      <c r="B121" s="212">
        <v>67.067999999999998</v>
      </c>
      <c r="C121" s="212">
        <v>66.980999999999995</v>
      </c>
      <c r="D121" s="212">
        <v>67.245999999999995</v>
      </c>
      <c r="E121" s="212">
        <v>67.510999999999996</v>
      </c>
      <c r="F121" s="212">
        <v>67.634</v>
      </c>
      <c r="G121" s="212">
        <v>67.864999999999995</v>
      </c>
      <c r="H121" s="212">
        <v>68.155000000000001</v>
      </c>
      <c r="I121" s="212">
        <v>68.385999999999996</v>
      </c>
      <c r="J121" s="212">
        <v>68.742999999999995</v>
      </c>
      <c r="K121" s="212">
        <v>69.290999999999997</v>
      </c>
      <c r="L121" s="212">
        <v>69.358000000000004</v>
      </c>
      <c r="M121" s="212">
        <v>69.710999999999999</v>
      </c>
      <c r="N121" s="212">
        <f t="shared" si="1"/>
        <v>68.162416666666658</v>
      </c>
    </row>
    <row r="122" spans="1:21" s="198" customFormat="1" ht="15" customHeight="1" x14ac:dyDescent="0.2">
      <c r="A122" s="199">
        <v>1999</v>
      </c>
      <c r="B122" s="212">
        <v>69.478999999999999</v>
      </c>
      <c r="C122" s="212">
        <v>69.528999999999996</v>
      </c>
      <c r="D122" s="212">
        <v>69.971000000000004</v>
      </c>
      <c r="E122" s="212">
        <v>70.233999999999995</v>
      </c>
      <c r="F122" s="212">
        <v>70.316999999999993</v>
      </c>
      <c r="G122" s="212">
        <v>70.415000000000006</v>
      </c>
      <c r="H122" s="212">
        <v>70.463999999999999</v>
      </c>
      <c r="I122" s="212">
        <v>70.602999999999994</v>
      </c>
      <c r="J122" s="212">
        <v>70.763000000000005</v>
      </c>
      <c r="K122" s="212">
        <v>71.013999999999996</v>
      </c>
      <c r="L122" s="212">
        <v>71.132999999999996</v>
      </c>
      <c r="M122" s="212">
        <v>71.320999999999998</v>
      </c>
      <c r="N122" s="212">
        <f t="shared" si="1"/>
        <v>70.436916666666676</v>
      </c>
    </row>
    <row r="123" spans="1:21" s="198" customFormat="1" ht="15" customHeight="1" x14ac:dyDescent="0.2">
      <c r="A123" s="199">
        <v>2000</v>
      </c>
      <c r="B123" s="212">
        <v>71.445999999999998</v>
      </c>
      <c r="C123" s="212">
        <v>71.843999999999994</v>
      </c>
      <c r="D123" s="212">
        <v>72.367000000000004</v>
      </c>
      <c r="E123" s="212">
        <v>72.715000000000003</v>
      </c>
      <c r="F123" s="212">
        <v>72.869</v>
      </c>
      <c r="G123" s="212">
        <v>73.036000000000001</v>
      </c>
      <c r="H123" s="212">
        <v>73.132999999999996</v>
      </c>
      <c r="I123" s="212">
        <v>73.322000000000003</v>
      </c>
      <c r="J123" s="212">
        <v>73.768000000000001</v>
      </c>
      <c r="K123" s="212">
        <v>74.213999999999999</v>
      </c>
      <c r="L123" s="212">
        <v>74.465000000000003</v>
      </c>
      <c r="M123" s="212">
        <v>74.549000000000007</v>
      </c>
      <c r="N123" s="212">
        <f t="shared" si="1"/>
        <v>73.143999999999991</v>
      </c>
    </row>
    <row r="124" spans="1:21" s="198" customFormat="1" ht="15" customHeight="1" x14ac:dyDescent="0.2">
      <c r="A124" s="199">
        <v>2001</v>
      </c>
      <c r="B124" s="212">
        <v>74.8</v>
      </c>
      <c r="C124" s="212">
        <v>74.569999999999993</v>
      </c>
      <c r="D124" s="212">
        <v>74.924999999999997</v>
      </c>
      <c r="E124" s="212">
        <v>75.266999999999996</v>
      </c>
      <c r="F124" s="212">
        <v>75.593999999999994</v>
      </c>
      <c r="G124" s="212">
        <v>75.635999999999996</v>
      </c>
      <c r="H124" s="212">
        <v>75.489999999999995</v>
      </c>
      <c r="I124" s="212">
        <v>76.096000000000004</v>
      </c>
      <c r="J124" s="212">
        <v>76.653999999999996</v>
      </c>
      <c r="K124" s="212">
        <v>76.757999999999996</v>
      </c>
      <c r="L124" s="212">
        <v>76.751000000000005</v>
      </c>
      <c r="M124" s="212">
        <v>76.513999999999996</v>
      </c>
      <c r="N124" s="212">
        <f t="shared" si="1"/>
        <v>75.754583333333343</v>
      </c>
    </row>
    <row r="125" spans="1:21" s="198" customFormat="1" ht="15" customHeight="1" x14ac:dyDescent="0.2">
      <c r="A125" s="199">
        <v>2002</v>
      </c>
      <c r="B125" s="212">
        <v>76.451999999999998</v>
      </c>
      <c r="C125" s="212">
        <v>76.459000000000003</v>
      </c>
      <c r="D125" s="212">
        <v>76.863</v>
      </c>
      <c r="E125" s="212">
        <v>77.149000000000001</v>
      </c>
      <c r="F125" s="212">
        <v>77.218999999999994</v>
      </c>
      <c r="G125" s="212">
        <v>77.120999999999995</v>
      </c>
      <c r="H125" s="212">
        <v>77.462999999999994</v>
      </c>
      <c r="I125" s="212">
        <v>77.754999999999995</v>
      </c>
      <c r="J125" s="212">
        <v>78.411000000000001</v>
      </c>
      <c r="K125" s="212">
        <v>79.093999999999994</v>
      </c>
      <c r="L125" s="212">
        <v>79.024000000000001</v>
      </c>
      <c r="M125" s="212">
        <v>78.674999999999997</v>
      </c>
      <c r="N125" s="212">
        <f t="shared" si="1"/>
        <v>77.640416666666667</v>
      </c>
    </row>
    <row r="126" spans="1:21" s="198" customFormat="1" ht="15" customHeight="1" x14ac:dyDescent="0.2">
      <c r="A126" s="199">
        <v>2003</v>
      </c>
      <c r="B126" s="212">
        <v>78.751999999999995</v>
      </c>
      <c r="C126" s="212">
        <v>79.387</v>
      </c>
      <c r="D126" s="212">
        <v>80.313999999999993</v>
      </c>
      <c r="E126" s="212">
        <v>80.236999999999995</v>
      </c>
      <c r="F126" s="212">
        <v>79.930000000000007</v>
      </c>
      <c r="G126" s="212">
        <v>79.930000000000007</v>
      </c>
      <c r="H126" s="212">
        <v>79.861000000000004</v>
      </c>
      <c r="I126" s="212">
        <v>79.992999999999995</v>
      </c>
      <c r="J126" s="212">
        <v>80.146000000000001</v>
      </c>
      <c r="K126" s="212">
        <v>80.021000000000001</v>
      </c>
      <c r="L126" s="212">
        <v>79.777000000000001</v>
      </c>
      <c r="M126" s="212">
        <v>79.519000000000005</v>
      </c>
      <c r="N126" s="212">
        <f t="shared" si="1"/>
        <v>79.822249999999997</v>
      </c>
    </row>
    <row r="127" spans="1:21" s="198" customFormat="1" ht="15" customHeight="1" x14ac:dyDescent="0.2">
      <c r="A127" s="199">
        <v>2004</v>
      </c>
      <c r="B127" s="212">
        <v>79.373000000000005</v>
      </c>
      <c r="C127" s="212">
        <v>79.38</v>
      </c>
      <c r="D127" s="212">
        <v>79.713999999999999</v>
      </c>
      <c r="E127" s="212">
        <v>80.007000000000005</v>
      </c>
      <c r="F127" s="212">
        <v>80.424999999999997</v>
      </c>
      <c r="G127" s="212">
        <v>80.774000000000001</v>
      </c>
      <c r="H127" s="212">
        <v>80.962000000000003</v>
      </c>
      <c r="I127" s="212">
        <v>81.269000000000005</v>
      </c>
      <c r="J127" s="212">
        <v>81.311000000000007</v>
      </c>
      <c r="K127" s="212">
        <v>81.548000000000002</v>
      </c>
      <c r="L127" s="212">
        <v>81.757000000000005</v>
      </c>
      <c r="M127" s="212">
        <v>81.45</v>
      </c>
      <c r="N127" s="212">
        <f t="shared" si="1"/>
        <v>80.664166666666674</v>
      </c>
    </row>
    <row r="128" spans="1:21" s="198" customFormat="1" ht="15" customHeight="1" x14ac:dyDescent="0.2">
      <c r="A128" s="199">
        <v>2005</v>
      </c>
      <c r="B128" s="212">
        <v>81.191999999999993</v>
      </c>
      <c r="C128" s="212">
        <v>81.114999999999995</v>
      </c>
      <c r="D128" s="212">
        <v>81.631</v>
      </c>
      <c r="E128" s="212">
        <v>82.363</v>
      </c>
      <c r="F128" s="212">
        <v>82.585999999999999</v>
      </c>
      <c r="G128" s="212">
        <v>82.927999999999997</v>
      </c>
      <c r="H128" s="212">
        <v>83.436999999999998</v>
      </c>
      <c r="I128" s="212">
        <v>83.680999999999997</v>
      </c>
      <c r="J128" s="212">
        <v>84.51</v>
      </c>
      <c r="K128" s="212">
        <v>84.921999999999997</v>
      </c>
      <c r="L128" s="212">
        <v>84.718999999999994</v>
      </c>
      <c r="M128" s="212">
        <v>84.433999999999997</v>
      </c>
      <c r="N128" s="212">
        <f t="shared" si="1"/>
        <v>83.126500000000007</v>
      </c>
    </row>
    <row r="129" spans="1:14" s="198" customFormat="1" ht="15" customHeight="1" x14ac:dyDescent="0.2">
      <c r="A129" s="199">
        <v>2006</v>
      </c>
      <c r="B129" s="212">
        <v>84.503</v>
      </c>
      <c r="C129" s="212">
        <v>84.427000000000007</v>
      </c>
      <c r="D129" s="212">
        <v>84.921999999999997</v>
      </c>
      <c r="E129" s="212">
        <v>85.465000000000003</v>
      </c>
      <c r="F129" s="212">
        <v>85.674000000000007</v>
      </c>
      <c r="G129" s="212">
        <v>86.176000000000002</v>
      </c>
      <c r="H129" s="212">
        <v>86.643000000000001</v>
      </c>
      <c r="I129" s="212">
        <v>86.873000000000005</v>
      </c>
      <c r="J129" s="212">
        <v>86.887</v>
      </c>
      <c r="K129" s="212">
        <v>86.664000000000001</v>
      </c>
      <c r="L129" s="212">
        <v>86.518000000000001</v>
      </c>
      <c r="M129" s="212">
        <v>86.602000000000004</v>
      </c>
      <c r="N129" s="212">
        <f t="shared" si="1"/>
        <v>85.94616666666667</v>
      </c>
    </row>
    <row r="130" spans="1:14" s="198" customFormat="1" ht="15" customHeight="1" x14ac:dyDescent="0.2">
      <c r="A130" s="199">
        <v>2007</v>
      </c>
      <c r="B130" s="212">
        <v>86.867000000000004</v>
      </c>
      <c r="C130" s="212">
        <v>86.72</v>
      </c>
      <c r="D130" s="212">
        <v>87.09</v>
      </c>
      <c r="E130" s="212">
        <v>87.590999999999994</v>
      </c>
      <c r="F130" s="212">
        <v>88.135000000000005</v>
      </c>
      <c r="G130" s="212">
        <v>88.957999999999998</v>
      </c>
      <c r="H130" s="212">
        <v>89.962000000000003</v>
      </c>
      <c r="I130" s="212">
        <v>90.938000000000002</v>
      </c>
      <c r="J130" s="212">
        <v>91.968999999999994</v>
      </c>
      <c r="K130" s="212">
        <v>92.254999999999995</v>
      </c>
      <c r="L130" s="212">
        <v>92.951999999999998</v>
      </c>
      <c r="M130" s="212">
        <v>93.376999999999995</v>
      </c>
      <c r="N130" s="212">
        <f>AVERAGE(B130:M130)</f>
        <v>89.734500000000011</v>
      </c>
    </row>
    <row r="131" spans="1:14" s="198" customFormat="1" ht="15" customHeight="1" x14ac:dyDescent="0.2">
      <c r="A131" s="199">
        <v>2008</v>
      </c>
      <c r="B131" s="212">
        <v>93.343000000000004</v>
      </c>
      <c r="C131" s="212">
        <v>93.718999999999994</v>
      </c>
      <c r="D131" s="212">
        <v>94.5</v>
      </c>
      <c r="E131" s="212">
        <v>94.861999999999995</v>
      </c>
      <c r="F131" s="212">
        <v>95.956999999999994</v>
      </c>
      <c r="G131" s="212">
        <v>97.385999999999996</v>
      </c>
      <c r="H131" s="212">
        <v>98.486999999999995</v>
      </c>
      <c r="I131" s="212">
        <v>99.4</v>
      </c>
      <c r="J131" s="212">
        <v>100.46</v>
      </c>
      <c r="K131" s="212">
        <v>101.345</v>
      </c>
      <c r="L131" s="212">
        <v>101.21299999999999</v>
      </c>
      <c r="M131" s="212">
        <v>100</v>
      </c>
      <c r="N131" s="212">
        <f>AVERAGE(B131:M131)</f>
        <v>97.555999999999997</v>
      </c>
    </row>
    <row r="132" spans="1:14" s="198" customFormat="1" ht="15" customHeight="1" x14ac:dyDescent="0.2">
      <c r="A132" s="199">
        <v>2009</v>
      </c>
      <c r="B132" s="202">
        <v>99.24</v>
      </c>
      <c r="C132" s="202">
        <v>98.88</v>
      </c>
      <c r="D132" s="202">
        <v>99.26</v>
      </c>
      <c r="E132" s="202">
        <v>99.11</v>
      </c>
      <c r="F132" s="202">
        <v>98.86</v>
      </c>
      <c r="G132" s="202">
        <v>99.2</v>
      </c>
      <c r="H132" s="202">
        <v>98.77</v>
      </c>
      <c r="I132" s="202">
        <v>98.41</v>
      </c>
      <c r="J132" s="202">
        <v>99.38</v>
      </c>
      <c r="K132" s="202">
        <v>99.38</v>
      </c>
      <c r="L132" s="202">
        <v>98.92</v>
      </c>
      <c r="M132" s="202">
        <v>98.62</v>
      </c>
      <c r="N132" s="202">
        <f>AVERAGE(B132:M132)</f>
        <v>99.002500000000012</v>
      </c>
    </row>
    <row r="133" spans="1:14" s="198" customFormat="1" ht="15" customHeight="1" x14ac:dyDescent="0.2">
      <c r="A133" s="159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</row>
    <row r="134" spans="1:14" s="198" customFormat="1" ht="15" customHeight="1" x14ac:dyDescent="0.2">
      <c r="A134" s="211" t="s">
        <v>36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</row>
    <row r="135" spans="1:14" ht="15" customHeight="1" x14ac:dyDescent="0.2">
      <c r="A135" s="153">
        <v>1999</v>
      </c>
      <c r="B135" s="155">
        <v>69.478999999999999</v>
      </c>
      <c r="C135" s="155">
        <v>69.528999999999996</v>
      </c>
      <c r="D135" s="155">
        <v>69.971000000000004</v>
      </c>
      <c r="E135" s="155">
        <v>70.233999999999995</v>
      </c>
      <c r="F135" s="155">
        <v>70.316999999999993</v>
      </c>
      <c r="G135" s="155">
        <v>70.415000000000006</v>
      </c>
      <c r="H135" s="155">
        <v>70.463999999999999</v>
      </c>
      <c r="I135" s="155">
        <v>70.602999999999994</v>
      </c>
      <c r="J135" s="155">
        <v>70.763000000000005</v>
      </c>
      <c r="K135" s="155">
        <v>71.013999999999996</v>
      </c>
      <c r="L135" s="155">
        <v>71.132999999999996</v>
      </c>
      <c r="M135" s="155">
        <v>71.320999999999998</v>
      </c>
      <c r="N135" s="155">
        <f t="shared" ref="N135:N142" si="2">AVERAGE(B135:M135)</f>
        <v>70.436916666666676</v>
      </c>
    </row>
    <row r="136" spans="1:14" ht="15" customHeight="1" x14ac:dyDescent="0.2">
      <c r="A136" s="153">
        <v>2000</v>
      </c>
      <c r="B136" s="155">
        <v>71.445999999999998</v>
      </c>
      <c r="C136" s="155">
        <v>71.843999999999994</v>
      </c>
      <c r="D136" s="155">
        <v>72.367000000000004</v>
      </c>
      <c r="E136" s="155">
        <v>72.715000000000003</v>
      </c>
      <c r="F136" s="155">
        <v>72.869</v>
      </c>
      <c r="G136" s="155">
        <v>73.036000000000001</v>
      </c>
      <c r="H136" s="155">
        <v>73.132999999999996</v>
      </c>
      <c r="I136" s="155">
        <v>73.322000000000003</v>
      </c>
      <c r="J136" s="155">
        <v>73.768000000000001</v>
      </c>
      <c r="K136" s="155">
        <v>74.213999999999999</v>
      </c>
      <c r="L136" s="155">
        <v>74.465000000000003</v>
      </c>
      <c r="M136" s="155">
        <v>74.549000000000007</v>
      </c>
      <c r="N136" s="155">
        <f t="shared" si="2"/>
        <v>73.143999999999991</v>
      </c>
    </row>
    <row r="137" spans="1:14" ht="15" customHeight="1" x14ac:dyDescent="0.2">
      <c r="A137" s="153">
        <v>2001</v>
      </c>
      <c r="B137" s="155">
        <v>74.8</v>
      </c>
      <c r="C137" s="155">
        <v>74.569999999999993</v>
      </c>
      <c r="D137" s="155">
        <v>74.924999999999997</v>
      </c>
      <c r="E137" s="155">
        <v>75.266999999999996</v>
      </c>
      <c r="F137" s="155">
        <v>75.593999999999994</v>
      </c>
      <c r="G137" s="155">
        <v>75.635999999999996</v>
      </c>
      <c r="H137" s="155">
        <v>75.489999999999995</v>
      </c>
      <c r="I137" s="155">
        <v>76.096000000000004</v>
      </c>
      <c r="J137" s="155">
        <v>76.653999999999996</v>
      </c>
      <c r="K137" s="155">
        <v>76.757999999999996</v>
      </c>
      <c r="L137" s="155">
        <v>76.751000000000005</v>
      </c>
      <c r="M137" s="155">
        <v>76.513999999999996</v>
      </c>
      <c r="N137" s="155">
        <f t="shared" si="2"/>
        <v>75.754583333333343</v>
      </c>
    </row>
    <row r="138" spans="1:14" ht="15" customHeight="1" x14ac:dyDescent="0.2">
      <c r="A138" s="153">
        <v>2002</v>
      </c>
      <c r="B138" s="155">
        <v>76.451999999999998</v>
      </c>
      <c r="C138" s="155">
        <v>76.459000000000003</v>
      </c>
      <c r="D138" s="155">
        <v>76.863</v>
      </c>
      <c r="E138" s="155">
        <v>77.149000000000001</v>
      </c>
      <c r="F138" s="155">
        <v>77.218999999999994</v>
      </c>
      <c r="G138" s="155">
        <v>77.120999999999995</v>
      </c>
      <c r="H138" s="155">
        <v>77.462999999999994</v>
      </c>
      <c r="I138" s="155">
        <v>77.754999999999995</v>
      </c>
      <c r="J138" s="155">
        <v>78.411000000000001</v>
      </c>
      <c r="K138" s="155">
        <v>79.093999999999994</v>
      </c>
      <c r="L138" s="155">
        <v>79.024000000000001</v>
      </c>
      <c r="M138" s="155">
        <v>78.674999999999997</v>
      </c>
      <c r="N138" s="155">
        <f t="shared" si="2"/>
        <v>77.640416666666667</v>
      </c>
    </row>
    <row r="139" spans="1:14" ht="15" customHeight="1" x14ac:dyDescent="0.2">
      <c r="A139" s="153">
        <v>2003</v>
      </c>
      <c r="B139" s="155">
        <v>78.751999999999995</v>
      </c>
      <c r="C139" s="155">
        <v>79.387</v>
      </c>
      <c r="D139" s="155">
        <v>80.313999999999993</v>
      </c>
      <c r="E139" s="155">
        <v>80.236999999999995</v>
      </c>
      <c r="F139" s="155">
        <v>79.930000000000007</v>
      </c>
      <c r="G139" s="155">
        <v>79.930000000000007</v>
      </c>
      <c r="H139" s="155">
        <v>79.861000000000004</v>
      </c>
      <c r="I139" s="155">
        <v>79.992999999999995</v>
      </c>
      <c r="J139" s="155">
        <v>80.146000000000001</v>
      </c>
      <c r="K139" s="155">
        <v>80.021000000000001</v>
      </c>
      <c r="L139" s="155">
        <v>79.777000000000001</v>
      </c>
      <c r="M139" s="155">
        <v>79.519000000000005</v>
      </c>
      <c r="N139" s="155">
        <f t="shared" si="2"/>
        <v>79.822249999999997</v>
      </c>
    </row>
    <row r="140" spans="1:14" ht="15" customHeight="1" x14ac:dyDescent="0.2">
      <c r="A140" s="153">
        <v>2004</v>
      </c>
      <c r="B140" s="155">
        <v>79.373000000000005</v>
      </c>
      <c r="C140" s="155">
        <v>79.38</v>
      </c>
      <c r="D140" s="155">
        <v>79.713999999999999</v>
      </c>
      <c r="E140" s="155">
        <v>80.007000000000005</v>
      </c>
      <c r="F140" s="155">
        <v>80.424999999999997</v>
      </c>
      <c r="G140" s="155">
        <v>80.774000000000001</v>
      </c>
      <c r="H140" s="155">
        <v>80.962000000000003</v>
      </c>
      <c r="I140" s="155">
        <v>81.269000000000005</v>
      </c>
      <c r="J140" s="155">
        <v>81.311000000000007</v>
      </c>
      <c r="K140" s="155">
        <v>81.548000000000002</v>
      </c>
      <c r="L140" s="155">
        <v>81.757000000000005</v>
      </c>
      <c r="M140" s="155">
        <v>81.45</v>
      </c>
      <c r="N140" s="155">
        <f t="shared" si="2"/>
        <v>80.664166666666674</v>
      </c>
    </row>
    <row r="141" spans="1:14" ht="15" customHeight="1" x14ac:dyDescent="0.2">
      <c r="A141" s="153">
        <v>2005</v>
      </c>
      <c r="B141" s="155">
        <v>81.191999999999993</v>
      </c>
      <c r="C141" s="155">
        <v>81.114999999999995</v>
      </c>
      <c r="D141" s="155">
        <v>81.631</v>
      </c>
      <c r="E141" s="155">
        <v>82.363</v>
      </c>
      <c r="F141" s="155">
        <v>82.585999999999999</v>
      </c>
      <c r="G141" s="155">
        <v>82.927999999999997</v>
      </c>
      <c r="H141" s="155">
        <v>83.436999999999998</v>
      </c>
      <c r="I141" s="155">
        <v>83.680999999999997</v>
      </c>
      <c r="J141" s="155">
        <v>84.51</v>
      </c>
      <c r="K141" s="155">
        <v>84.921999999999997</v>
      </c>
      <c r="L141" s="155">
        <v>84.718999999999994</v>
      </c>
      <c r="M141" s="155">
        <v>84.433999999999997</v>
      </c>
      <c r="N141" s="155">
        <f t="shared" si="2"/>
        <v>83.126500000000007</v>
      </c>
    </row>
    <row r="142" spans="1:14" ht="15" customHeight="1" x14ac:dyDescent="0.2">
      <c r="A142" s="153">
        <v>2006</v>
      </c>
      <c r="B142" s="155">
        <v>84.503</v>
      </c>
      <c r="C142" s="155">
        <v>84.427000000000007</v>
      </c>
      <c r="D142" s="155">
        <v>84.921999999999997</v>
      </c>
      <c r="E142" s="155">
        <v>85.465000000000003</v>
      </c>
      <c r="F142" s="155">
        <v>85.674000000000007</v>
      </c>
      <c r="G142" s="155">
        <v>86.176000000000002</v>
      </c>
      <c r="H142" s="155">
        <v>86.643000000000001</v>
      </c>
      <c r="I142" s="155">
        <v>86.873000000000005</v>
      </c>
      <c r="J142" s="155">
        <v>86.887</v>
      </c>
      <c r="K142" s="155">
        <v>86.664000000000001</v>
      </c>
      <c r="L142" s="155">
        <v>86.518000000000001</v>
      </c>
      <c r="M142" s="155">
        <v>86.602000000000004</v>
      </c>
      <c r="N142" s="155">
        <f t="shared" si="2"/>
        <v>85.94616666666667</v>
      </c>
    </row>
    <row r="143" spans="1:14" ht="15" customHeight="1" x14ac:dyDescent="0.2">
      <c r="A143" s="153">
        <v>2007</v>
      </c>
      <c r="B143" s="155">
        <v>86.867000000000004</v>
      </c>
      <c r="C143" s="155">
        <v>86.72</v>
      </c>
      <c r="D143" s="155">
        <v>87.09</v>
      </c>
      <c r="E143" s="155">
        <v>87.590999999999994</v>
      </c>
      <c r="F143" s="155">
        <v>88.135000000000005</v>
      </c>
      <c r="G143" s="155">
        <v>88.957999999999998</v>
      </c>
      <c r="H143" s="155">
        <v>89.962000000000003</v>
      </c>
      <c r="I143" s="155">
        <v>90.938000000000002</v>
      </c>
      <c r="J143" s="155">
        <v>91.968999999999994</v>
      </c>
      <c r="K143" s="155">
        <v>92.254999999999995</v>
      </c>
      <c r="L143" s="155">
        <v>92.951999999999998</v>
      </c>
      <c r="M143" s="155">
        <v>93.376999999999995</v>
      </c>
      <c r="N143" s="155">
        <f>AVERAGE(B143:M143)</f>
        <v>89.734500000000011</v>
      </c>
    </row>
    <row r="144" spans="1:14" ht="15" customHeight="1" x14ac:dyDescent="0.2">
      <c r="A144" s="153">
        <v>2008</v>
      </c>
      <c r="B144" s="155">
        <v>93.343000000000004</v>
      </c>
      <c r="C144" s="155">
        <v>93.718999999999994</v>
      </c>
      <c r="D144" s="155">
        <v>94.5</v>
      </c>
      <c r="E144" s="155">
        <v>94.861999999999995</v>
      </c>
      <c r="F144" s="155">
        <v>95.956999999999994</v>
      </c>
      <c r="G144" s="155">
        <v>97.385999999999996</v>
      </c>
      <c r="H144" s="155">
        <v>98.486999999999995</v>
      </c>
      <c r="I144" s="155">
        <v>99.4</v>
      </c>
      <c r="J144" s="155">
        <v>100.46</v>
      </c>
      <c r="K144" s="155">
        <v>101.345</v>
      </c>
      <c r="L144" s="155">
        <v>101.21299999999999</v>
      </c>
      <c r="M144" s="155">
        <v>100</v>
      </c>
      <c r="N144" s="155">
        <f>AVERAGE(B144:M144)</f>
        <v>97.555999999999997</v>
      </c>
    </row>
    <row r="145" spans="1:14" ht="15" customHeight="1" x14ac:dyDescent="0.2">
      <c r="A145" s="153">
        <v>2009</v>
      </c>
      <c r="B145" s="157">
        <v>99.24</v>
      </c>
      <c r="C145" s="157">
        <v>98.88</v>
      </c>
      <c r="D145" s="157">
        <v>99.26</v>
      </c>
      <c r="E145" s="157">
        <v>99.11</v>
      </c>
      <c r="F145" s="157">
        <v>98.86</v>
      </c>
      <c r="G145" s="157">
        <v>99.2</v>
      </c>
      <c r="H145" s="157">
        <v>98.77</v>
      </c>
      <c r="I145" s="157">
        <v>98.41</v>
      </c>
      <c r="J145" s="157">
        <v>99.38</v>
      </c>
      <c r="K145" s="157">
        <v>99.38</v>
      </c>
      <c r="L145" s="157">
        <v>98.92</v>
      </c>
      <c r="M145" s="157">
        <v>98.62</v>
      </c>
      <c r="N145" s="157">
        <f>AVERAGE(B145:M145)</f>
        <v>99.002500000000012</v>
      </c>
    </row>
    <row r="146" spans="1:14" ht="15" customHeight="1" x14ac:dyDescent="0.2">
      <c r="A146" s="159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</row>
    <row r="147" spans="1:14" ht="15" customHeight="1" x14ac:dyDescent="0.2">
      <c r="A147" s="164" t="s">
        <v>36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</row>
    <row r="148" spans="1:14" ht="15" customHeight="1" x14ac:dyDescent="0.2">
      <c r="A148" s="159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</row>
    <row r="149" spans="1:14" ht="15" customHeight="1" x14ac:dyDescent="0.2">
      <c r="A149" s="159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</row>
    <row r="150" spans="1:14" ht="15" customHeight="1" x14ac:dyDescent="0.2">
      <c r="A150" s="159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</row>
  </sheetData>
  <pageMargins left="0.94488188976377963" right="0.51181102362204722" top="0.98425196850393704" bottom="1.0236220472440944" header="0" footer="0.62992125984251968"/>
  <pageSetup scale="80" orientation="landscape" r:id="rId1"/>
  <headerFooter alignWithMargins="0">
    <oddHeader>&amp;C&amp;G</oddHeader>
    <oddFooter>&amp;C&amp;G</oddFooter>
  </headerFooter>
  <rowBreaks count="2" manualBreakCount="2">
    <brk id="27" max="16383" man="1"/>
    <brk id="11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R635"/>
  <sheetViews>
    <sheetView topLeftCell="D1" zoomScale="90" zoomScaleNormal="90" workbookViewId="0">
      <selection activeCell="D1" sqref="D1"/>
    </sheetView>
  </sheetViews>
  <sheetFormatPr baseColWidth="10" defaultRowHeight="12.75" x14ac:dyDescent="0.2"/>
  <cols>
    <col min="1" max="1" width="7" style="18" customWidth="1"/>
    <col min="2" max="2" width="4.85546875" style="18" customWidth="1"/>
    <col min="3" max="3" width="12.7109375" style="18" customWidth="1"/>
    <col min="4" max="4" width="12.5703125" style="18" customWidth="1"/>
    <col min="5" max="5" width="12.7109375" style="18" customWidth="1"/>
    <col min="6" max="6" width="12.140625" style="18" customWidth="1"/>
    <col min="7" max="10" width="12" style="18" customWidth="1"/>
    <col min="11" max="14" width="12.28515625" style="18" customWidth="1"/>
    <col min="15" max="16384" width="11.42578125" style="18"/>
  </cols>
  <sheetData>
    <row r="1" spans="1:14" x14ac:dyDescent="0.2">
      <c r="A1" s="182" t="s">
        <v>123</v>
      </c>
    </row>
    <row r="2" spans="1:14" ht="23.25" customHeight="1" x14ac:dyDescent="0.2">
      <c r="A2" s="118" t="s">
        <v>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">
      <c r="A3" s="119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">
      <c r="A5" s="20"/>
      <c r="B5" s="21"/>
      <c r="C5" s="22"/>
      <c r="D5" s="23"/>
      <c r="E5" s="24"/>
      <c r="F5" s="22"/>
      <c r="G5" s="24"/>
      <c r="H5" s="22"/>
      <c r="I5" s="24"/>
      <c r="J5" s="22"/>
      <c r="K5" s="22"/>
      <c r="L5" s="24"/>
      <c r="M5" s="24"/>
      <c r="N5" s="24"/>
    </row>
    <row r="6" spans="1:14" x14ac:dyDescent="0.2">
      <c r="A6" s="26" t="s">
        <v>19</v>
      </c>
      <c r="B6" s="27" t="s">
        <v>20</v>
      </c>
      <c r="C6" s="102" t="s">
        <v>23</v>
      </c>
      <c r="D6" s="103" t="s">
        <v>24</v>
      </c>
      <c r="E6" s="104" t="s">
        <v>25</v>
      </c>
      <c r="F6" s="105" t="s">
        <v>26</v>
      </c>
      <c r="G6" s="104" t="s">
        <v>27</v>
      </c>
      <c r="H6" s="105" t="s">
        <v>28</v>
      </c>
      <c r="I6" s="104" t="s">
        <v>29</v>
      </c>
      <c r="J6" s="105" t="s">
        <v>30</v>
      </c>
      <c r="K6" s="105" t="s">
        <v>31</v>
      </c>
      <c r="L6" s="104" t="s">
        <v>32</v>
      </c>
      <c r="M6" s="104" t="s">
        <v>33</v>
      </c>
      <c r="N6" s="104" t="s">
        <v>34</v>
      </c>
    </row>
    <row r="7" spans="1:14" x14ac:dyDescent="0.2">
      <c r="A7" s="29"/>
      <c r="B7" s="30"/>
      <c r="C7" s="31"/>
      <c r="D7" s="32"/>
      <c r="E7" s="33"/>
      <c r="F7" s="34"/>
      <c r="G7" s="33"/>
      <c r="H7" s="34"/>
      <c r="I7" s="33"/>
      <c r="J7" s="34"/>
      <c r="K7" s="34"/>
      <c r="L7" s="33"/>
      <c r="M7" s="33"/>
      <c r="N7" s="33"/>
    </row>
    <row r="8" spans="1:14" x14ac:dyDescent="0.2">
      <c r="A8" s="129">
        <v>2020</v>
      </c>
      <c r="B8" s="36">
        <v>1</v>
      </c>
      <c r="C8" s="233">
        <v>28310.86</v>
      </c>
      <c r="D8" s="233">
        <v>28339.17</v>
      </c>
      <c r="E8" s="246">
        <v>28469.54</v>
      </c>
      <c r="F8" s="246">
        <v>28601.15</v>
      </c>
      <c r="G8" s="286">
        <v>28693.59</v>
      </c>
      <c r="H8" s="289">
        <v>28716.52</v>
      </c>
      <c r="I8" s="300">
        <v>28695.46</v>
      </c>
      <c r="J8" s="233">
        <v>28666.51</v>
      </c>
      <c r="K8" s="234">
        <v>28680.37</v>
      </c>
      <c r="L8" s="234"/>
      <c r="M8" s="234"/>
      <c r="N8" s="247"/>
    </row>
    <row r="9" spans="1:14" x14ac:dyDescent="0.2">
      <c r="A9" s="39"/>
      <c r="B9" s="36">
        <v>2</v>
      </c>
      <c r="C9" s="233">
        <v>28311.77</v>
      </c>
      <c r="D9" s="233">
        <v>28340.080000000002</v>
      </c>
      <c r="E9" s="246">
        <v>28475.41</v>
      </c>
      <c r="F9" s="246">
        <v>28604.83</v>
      </c>
      <c r="G9" s="286">
        <v>28696.46</v>
      </c>
      <c r="H9" s="290">
        <v>28716.52</v>
      </c>
      <c r="I9" s="287">
        <v>28694.5</v>
      </c>
      <c r="J9" s="233">
        <v>28665.59</v>
      </c>
      <c r="K9" s="233">
        <v>28681.3</v>
      </c>
      <c r="L9" s="233"/>
      <c r="M9" s="233"/>
      <c r="N9" s="248"/>
    </row>
    <row r="10" spans="1:14" x14ac:dyDescent="0.2">
      <c r="A10" s="39"/>
      <c r="B10" s="36">
        <v>3</v>
      </c>
      <c r="C10" s="233">
        <v>28312.68</v>
      </c>
      <c r="D10" s="233">
        <v>28341</v>
      </c>
      <c r="E10" s="246">
        <v>28481.29</v>
      </c>
      <c r="F10" s="246">
        <v>28608.51</v>
      </c>
      <c r="G10" s="286">
        <v>28699.32</v>
      </c>
      <c r="H10" s="290">
        <v>28716.52</v>
      </c>
      <c r="I10" s="287">
        <v>28693.54</v>
      </c>
      <c r="J10" s="233">
        <v>28664.66</v>
      </c>
      <c r="K10" s="233">
        <v>28682.22</v>
      </c>
      <c r="L10" s="233"/>
      <c r="M10" s="233"/>
      <c r="N10" s="248"/>
    </row>
    <row r="11" spans="1:14" x14ac:dyDescent="0.2">
      <c r="A11" s="39"/>
      <c r="B11" s="36">
        <v>4</v>
      </c>
      <c r="C11" s="233">
        <v>28313.599999999999</v>
      </c>
      <c r="D11" s="233">
        <v>28341.91</v>
      </c>
      <c r="E11" s="246">
        <v>28487.16</v>
      </c>
      <c r="F11" s="246">
        <v>28612.2</v>
      </c>
      <c r="G11" s="286">
        <v>28702.19</v>
      </c>
      <c r="H11" s="290">
        <v>28716.52</v>
      </c>
      <c r="I11" s="287">
        <v>28692.59</v>
      </c>
      <c r="J11" s="233">
        <v>28663.74</v>
      </c>
      <c r="K11" s="233">
        <v>28683.14</v>
      </c>
      <c r="L11" s="233"/>
      <c r="M11" s="233"/>
      <c r="N11" s="248"/>
    </row>
    <row r="12" spans="1:14" x14ac:dyDescent="0.2">
      <c r="A12" s="39"/>
      <c r="B12" s="36">
        <v>5</v>
      </c>
      <c r="C12" s="233">
        <v>28314.51</v>
      </c>
      <c r="D12" s="233">
        <v>28342.82</v>
      </c>
      <c r="E12" s="246">
        <v>28493.040000000001</v>
      </c>
      <c r="F12" s="246">
        <v>28615.88</v>
      </c>
      <c r="G12" s="286">
        <v>28705.05</v>
      </c>
      <c r="H12" s="290">
        <v>28716.52</v>
      </c>
      <c r="I12" s="287">
        <v>28691.63</v>
      </c>
      <c r="J12" s="233">
        <v>28662.81</v>
      </c>
      <c r="K12" s="233">
        <v>28684.07</v>
      </c>
      <c r="L12" s="233"/>
      <c r="M12" s="233"/>
      <c r="N12" s="248"/>
    </row>
    <row r="13" spans="1:14" x14ac:dyDescent="0.2">
      <c r="A13" s="39"/>
      <c r="B13" s="36">
        <v>6</v>
      </c>
      <c r="C13" s="233">
        <v>28315.42</v>
      </c>
      <c r="D13" s="233">
        <v>28343.74</v>
      </c>
      <c r="E13" s="246">
        <v>28498.92</v>
      </c>
      <c r="F13" s="246">
        <v>28619.57</v>
      </c>
      <c r="G13" s="286">
        <v>28707.919999999998</v>
      </c>
      <c r="H13" s="290">
        <v>28716.52</v>
      </c>
      <c r="I13" s="287">
        <v>28690.67</v>
      </c>
      <c r="J13" s="233">
        <v>28661.89</v>
      </c>
      <c r="K13" s="233">
        <v>28684.99</v>
      </c>
      <c r="L13" s="233"/>
      <c r="M13" s="233"/>
      <c r="N13" s="248"/>
    </row>
    <row r="14" spans="1:14" x14ac:dyDescent="0.2">
      <c r="A14" s="39"/>
      <c r="B14" s="36">
        <v>7</v>
      </c>
      <c r="C14" s="233">
        <v>28316.33</v>
      </c>
      <c r="D14" s="233">
        <v>28344.65</v>
      </c>
      <c r="E14" s="246">
        <v>28504.799999999999</v>
      </c>
      <c r="F14" s="246">
        <v>28623.25</v>
      </c>
      <c r="G14" s="286">
        <v>28710.79</v>
      </c>
      <c r="H14" s="290">
        <v>28716.52</v>
      </c>
      <c r="I14" s="287">
        <v>28689.72</v>
      </c>
      <c r="J14" s="233">
        <v>28660.959999999999</v>
      </c>
      <c r="K14" s="233">
        <v>28685.919999999998</v>
      </c>
      <c r="L14" s="233"/>
      <c r="M14" s="233"/>
      <c r="N14" s="248"/>
    </row>
    <row r="15" spans="1:14" x14ac:dyDescent="0.2">
      <c r="A15" s="39"/>
      <c r="B15" s="36">
        <v>8</v>
      </c>
      <c r="C15" s="233">
        <v>28317.25</v>
      </c>
      <c r="D15" s="233">
        <v>28345.56</v>
      </c>
      <c r="E15" s="246">
        <v>28510.68</v>
      </c>
      <c r="F15" s="246">
        <v>28626.94</v>
      </c>
      <c r="G15" s="286">
        <v>28713.65</v>
      </c>
      <c r="H15" s="290">
        <v>28716.52</v>
      </c>
      <c r="I15" s="287">
        <v>28688.76</v>
      </c>
      <c r="J15" s="233">
        <v>28660.04</v>
      </c>
      <c r="K15" s="233">
        <v>28686.84</v>
      </c>
      <c r="L15" s="233"/>
      <c r="M15" s="233"/>
      <c r="N15" s="248"/>
    </row>
    <row r="16" spans="1:14" x14ac:dyDescent="0.2">
      <c r="A16" s="39"/>
      <c r="B16" s="36">
        <v>9</v>
      </c>
      <c r="C16" s="233">
        <v>28318.16</v>
      </c>
      <c r="D16" s="233">
        <v>28346.48</v>
      </c>
      <c r="E16" s="246">
        <v>28516.560000000001</v>
      </c>
      <c r="F16" s="246">
        <v>28630.63</v>
      </c>
      <c r="G16" s="286">
        <v>28716.52</v>
      </c>
      <c r="H16" s="290">
        <v>28716.52</v>
      </c>
      <c r="I16" s="287">
        <v>28687.8</v>
      </c>
      <c r="J16" s="233">
        <v>28659.11</v>
      </c>
      <c r="K16" s="233">
        <v>28687.77</v>
      </c>
      <c r="L16" s="233"/>
      <c r="M16" s="233"/>
      <c r="N16" s="248"/>
    </row>
    <row r="17" spans="1:14" x14ac:dyDescent="0.2">
      <c r="A17" s="39"/>
      <c r="B17" s="36">
        <v>10</v>
      </c>
      <c r="C17" s="233">
        <v>28319.07</v>
      </c>
      <c r="D17" s="246">
        <v>28352.33</v>
      </c>
      <c r="E17" s="246">
        <v>28520.23</v>
      </c>
      <c r="F17" s="233">
        <v>28633.49</v>
      </c>
      <c r="G17" s="286">
        <v>28716.52</v>
      </c>
      <c r="H17" s="233">
        <v>28715.56</v>
      </c>
      <c r="I17" s="287">
        <v>28686.87</v>
      </c>
      <c r="J17" s="233">
        <v>28660.03</v>
      </c>
      <c r="K17" s="233"/>
      <c r="L17" s="233"/>
      <c r="M17" s="233"/>
      <c r="N17" s="248"/>
    </row>
    <row r="18" spans="1:14" x14ac:dyDescent="0.2">
      <c r="A18" s="39"/>
      <c r="B18" s="36">
        <v>11</v>
      </c>
      <c r="C18" s="233">
        <v>28319.99</v>
      </c>
      <c r="D18" s="246">
        <v>28358.18</v>
      </c>
      <c r="E18" s="246">
        <v>28523.91</v>
      </c>
      <c r="F18" s="233">
        <v>28636.35</v>
      </c>
      <c r="G18" s="286">
        <v>28716.52</v>
      </c>
      <c r="H18" s="233">
        <v>28714.6</v>
      </c>
      <c r="I18" s="287">
        <v>28685.95</v>
      </c>
      <c r="J18" s="233">
        <v>28660.959999999999</v>
      </c>
      <c r="K18" s="233"/>
      <c r="L18" s="233"/>
      <c r="M18" s="233"/>
      <c r="N18" s="248"/>
    </row>
    <row r="19" spans="1:14" x14ac:dyDescent="0.2">
      <c r="A19" s="39"/>
      <c r="B19" s="36">
        <v>12</v>
      </c>
      <c r="C19" s="233">
        <v>28320.9</v>
      </c>
      <c r="D19" s="246">
        <v>28364.03</v>
      </c>
      <c r="E19" s="246">
        <v>28527.58</v>
      </c>
      <c r="F19" s="233">
        <v>28639.21</v>
      </c>
      <c r="G19" s="286">
        <v>28716.52</v>
      </c>
      <c r="H19" s="233">
        <v>28713.65</v>
      </c>
      <c r="I19" s="287">
        <v>28685.02</v>
      </c>
      <c r="J19" s="233">
        <v>28661.88</v>
      </c>
      <c r="K19" s="233"/>
      <c r="L19" s="233"/>
      <c r="M19" s="233"/>
      <c r="N19" s="248"/>
    </row>
    <row r="20" spans="1:14" x14ac:dyDescent="0.2">
      <c r="A20" s="39"/>
      <c r="B20" s="36">
        <v>13</v>
      </c>
      <c r="C20" s="233">
        <v>28321.81</v>
      </c>
      <c r="D20" s="246">
        <v>28369.88</v>
      </c>
      <c r="E20" s="246">
        <v>28531.25</v>
      </c>
      <c r="F20" s="233">
        <v>28642.07</v>
      </c>
      <c r="G20" s="286">
        <v>28716.52</v>
      </c>
      <c r="H20" s="233">
        <v>28712.69</v>
      </c>
      <c r="I20" s="287">
        <v>28684.1</v>
      </c>
      <c r="J20" s="233">
        <v>28662.81</v>
      </c>
      <c r="K20" s="233"/>
      <c r="L20" s="233"/>
      <c r="M20" s="233"/>
      <c r="N20" s="248"/>
    </row>
    <row r="21" spans="1:14" x14ac:dyDescent="0.2">
      <c r="A21" s="39"/>
      <c r="B21" s="36">
        <v>14</v>
      </c>
      <c r="C21" s="233">
        <v>28322.73</v>
      </c>
      <c r="D21" s="246">
        <v>28375.73</v>
      </c>
      <c r="E21" s="246">
        <v>28534.93</v>
      </c>
      <c r="F21" s="233">
        <v>28644.93</v>
      </c>
      <c r="G21" s="286">
        <v>28716.52</v>
      </c>
      <c r="H21" s="233">
        <v>28711.73</v>
      </c>
      <c r="I21" s="287">
        <v>28683.17</v>
      </c>
      <c r="J21" s="233">
        <v>28663.73</v>
      </c>
      <c r="K21" s="233"/>
      <c r="L21" s="233"/>
      <c r="M21" s="233"/>
      <c r="N21" s="248"/>
    </row>
    <row r="22" spans="1:14" x14ac:dyDescent="0.2">
      <c r="A22" s="39"/>
      <c r="B22" s="36">
        <v>15</v>
      </c>
      <c r="C22" s="233">
        <v>28323.64</v>
      </c>
      <c r="D22" s="246">
        <v>28381.59</v>
      </c>
      <c r="E22" s="246">
        <v>28538.6</v>
      </c>
      <c r="F22" s="233">
        <v>28647.79</v>
      </c>
      <c r="G22" s="286">
        <v>28716.52</v>
      </c>
      <c r="H22" s="233">
        <v>28710.77</v>
      </c>
      <c r="I22" s="287">
        <v>28682.25</v>
      </c>
      <c r="J22" s="233">
        <v>28664.65</v>
      </c>
      <c r="K22" s="233"/>
      <c r="L22" s="233"/>
      <c r="M22" s="233"/>
      <c r="N22" s="248"/>
    </row>
    <row r="23" spans="1:14" x14ac:dyDescent="0.2">
      <c r="A23" s="39"/>
      <c r="B23" s="36">
        <v>16</v>
      </c>
      <c r="C23" s="233">
        <v>28324.55</v>
      </c>
      <c r="D23" s="246">
        <v>28387.439999999999</v>
      </c>
      <c r="E23" s="246">
        <v>28542.28</v>
      </c>
      <c r="F23" s="233">
        <v>28650.65</v>
      </c>
      <c r="G23" s="286">
        <v>28716.52</v>
      </c>
      <c r="H23" s="233">
        <v>28709.82</v>
      </c>
      <c r="I23" s="287">
        <v>28681.32</v>
      </c>
      <c r="J23" s="233">
        <v>28665.58</v>
      </c>
      <c r="K23" s="233"/>
      <c r="L23" s="233"/>
      <c r="M23" s="233"/>
      <c r="N23" s="248"/>
    </row>
    <row r="24" spans="1:14" x14ac:dyDescent="0.2">
      <c r="A24" s="39"/>
      <c r="B24" s="36">
        <v>17</v>
      </c>
      <c r="C24" s="233">
        <v>28325.47</v>
      </c>
      <c r="D24" s="246">
        <v>28393.3</v>
      </c>
      <c r="E24" s="246">
        <v>28545.95</v>
      </c>
      <c r="F24" s="233">
        <v>28653.51</v>
      </c>
      <c r="G24" s="286">
        <v>28716.52</v>
      </c>
      <c r="H24" s="233">
        <v>28708.86</v>
      </c>
      <c r="I24" s="287">
        <v>28680.39</v>
      </c>
      <c r="J24" s="233">
        <v>28666.5</v>
      </c>
      <c r="K24" s="233"/>
      <c r="L24" s="233"/>
      <c r="M24" s="233"/>
      <c r="N24" s="248"/>
    </row>
    <row r="25" spans="1:14" x14ac:dyDescent="0.2">
      <c r="A25" s="39"/>
      <c r="B25" s="36">
        <v>18</v>
      </c>
      <c r="C25" s="233">
        <v>28326.38</v>
      </c>
      <c r="D25" s="246">
        <v>28399.15</v>
      </c>
      <c r="E25" s="246">
        <v>28549.63</v>
      </c>
      <c r="F25" s="233">
        <v>28656.37</v>
      </c>
      <c r="G25" s="286">
        <v>28716.52</v>
      </c>
      <c r="H25" s="233">
        <v>28707.9</v>
      </c>
      <c r="I25" s="287">
        <v>28679.47</v>
      </c>
      <c r="J25" s="233">
        <v>28667.43</v>
      </c>
      <c r="K25" s="233"/>
      <c r="L25" s="233"/>
      <c r="M25" s="233"/>
      <c r="N25" s="248"/>
    </row>
    <row r="26" spans="1:14" x14ac:dyDescent="0.2">
      <c r="A26" s="39"/>
      <c r="B26" s="36">
        <v>19</v>
      </c>
      <c r="C26" s="233">
        <v>28327.29</v>
      </c>
      <c r="D26" s="246">
        <v>28405.01</v>
      </c>
      <c r="E26" s="246">
        <v>28553.31</v>
      </c>
      <c r="F26" s="233">
        <v>28659.23</v>
      </c>
      <c r="G26" s="286">
        <v>28716.52</v>
      </c>
      <c r="H26" s="233">
        <v>28706.94</v>
      </c>
      <c r="I26" s="287">
        <v>28678.54</v>
      </c>
      <c r="J26" s="233">
        <v>28668.35</v>
      </c>
      <c r="K26" s="233"/>
      <c r="L26" s="233"/>
      <c r="M26" s="233"/>
      <c r="N26" s="248"/>
    </row>
    <row r="27" spans="1:14" x14ac:dyDescent="0.2">
      <c r="A27" s="39"/>
      <c r="B27" s="36">
        <v>20</v>
      </c>
      <c r="C27" s="233">
        <v>28328.21</v>
      </c>
      <c r="D27" s="246">
        <v>28410.87</v>
      </c>
      <c r="E27" s="246">
        <v>28556.98</v>
      </c>
      <c r="F27" s="233">
        <v>28662.09</v>
      </c>
      <c r="G27" s="286">
        <v>28716.52</v>
      </c>
      <c r="H27" s="233">
        <v>28705.99</v>
      </c>
      <c r="I27" s="287">
        <v>28677.62</v>
      </c>
      <c r="J27" s="233">
        <v>28669.279999999999</v>
      </c>
      <c r="K27" s="233"/>
      <c r="L27" s="233"/>
      <c r="M27" s="233"/>
      <c r="N27" s="248"/>
    </row>
    <row r="28" spans="1:14" x14ac:dyDescent="0.2">
      <c r="A28" s="39"/>
      <c r="B28" s="36">
        <v>21</v>
      </c>
      <c r="C28" s="233">
        <v>28329.119999999999</v>
      </c>
      <c r="D28" s="246">
        <v>28416.73</v>
      </c>
      <c r="E28" s="246">
        <v>28560.66</v>
      </c>
      <c r="F28" s="233">
        <v>28664.959999999999</v>
      </c>
      <c r="G28" s="286">
        <v>28716.52</v>
      </c>
      <c r="H28" s="233">
        <v>28705.03</v>
      </c>
      <c r="I28" s="287">
        <v>28676.69</v>
      </c>
      <c r="J28" s="233">
        <v>28670.2</v>
      </c>
      <c r="K28" s="233"/>
      <c r="L28" s="233"/>
      <c r="M28" s="233"/>
      <c r="N28" s="248"/>
    </row>
    <row r="29" spans="1:14" x14ac:dyDescent="0.2">
      <c r="A29" s="39"/>
      <c r="B29" s="36">
        <v>22</v>
      </c>
      <c r="C29" s="233">
        <v>28330.03</v>
      </c>
      <c r="D29" s="246">
        <v>28422.6</v>
      </c>
      <c r="E29" s="246">
        <v>28564.34</v>
      </c>
      <c r="F29" s="233">
        <v>28667.82</v>
      </c>
      <c r="G29" s="286">
        <v>28716.52</v>
      </c>
      <c r="H29" s="233">
        <v>28704.07</v>
      </c>
      <c r="I29" s="287">
        <v>28675.77</v>
      </c>
      <c r="J29" s="233">
        <v>28671.119999999999</v>
      </c>
      <c r="K29" s="233"/>
      <c r="L29" s="233"/>
      <c r="M29" s="233"/>
      <c r="N29" s="248"/>
    </row>
    <row r="30" spans="1:14" x14ac:dyDescent="0.2">
      <c r="A30" s="39"/>
      <c r="B30" s="36">
        <v>23</v>
      </c>
      <c r="C30" s="233">
        <v>28330.95</v>
      </c>
      <c r="D30" s="246">
        <v>28428.46</v>
      </c>
      <c r="E30" s="246">
        <v>28568.02</v>
      </c>
      <c r="F30" s="233">
        <v>28670.68</v>
      </c>
      <c r="G30" s="286">
        <v>28716.52</v>
      </c>
      <c r="H30" s="233">
        <v>28703.119999999999</v>
      </c>
      <c r="I30" s="287">
        <v>28674.84</v>
      </c>
      <c r="J30" s="233">
        <v>28672.05</v>
      </c>
      <c r="K30" s="233"/>
      <c r="L30" s="233"/>
      <c r="M30" s="233"/>
      <c r="N30" s="248"/>
    </row>
    <row r="31" spans="1:14" x14ac:dyDescent="0.2">
      <c r="A31" s="39"/>
      <c r="B31" s="36">
        <v>24</v>
      </c>
      <c r="C31" s="233">
        <v>28331.86</v>
      </c>
      <c r="D31" s="246">
        <v>28434.32</v>
      </c>
      <c r="E31" s="246">
        <v>28571.7</v>
      </c>
      <c r="F31" s="233">
        <v>28673.54</v>
      </c>
      <c r="G31" s="286">
        <v>28716.52</v>
      </c>
      <c r="H31" s="233">
        <v>28702.16</v>
      </c>
      <c r="I31" s="287">
        <v>28673.919999999998</v>
      </c>
      <c r="J31" s="233">
        <v>28672.97</v>
      </c>
      <c r="K31" s="233"/>
      <c r="L31" s="233"/>
      <c r="M31" s="233"/>
      <c r="N31" s="248"/>
    </row>
    <row r="32" spans="1:14" x14ac:dyDescent="0.2">
      <c r="A32" s="39"/>
      <c r="B32" s="36">
        <v>25</v>
      </c>
      <c r="C32" s="233">
        <v>28332.77</v>
      </c>
      <c r="D32" s="246">
        <v>28440.19</v>
      </c>
      <c r="E32" s="246">
        <v>28575.38</v>
      </c>
      <c r="F32" s="233">
        <v>28676.41</v>
      </c>
      <c r="G32" s="286">
        <v>28716.52</v>
      </c>
      <c r="H32" s="233">
        <v>28701.200000000001</v>
      </c>
      <c r="I32" s="287">
        <v>28672.99</v>
      </c>
      <c r="J32" s="233">
        <v>28673.9</v>
      </c>
      <c r="K32" s="233"/>
      <c r="L32" s="233"/>
      <c r="M32" s="233"/>
      <c r="N32" s="248"/>
    </row>
    <row r="33" spans="1:14" x14ac:dyDescent="0.2">
      <c r="A33" s="39"/>
      <c r="B33" s="36">
        <v>26</v>
      </c>
      <c r="C33" s="233">
        <v>28333.69</v>
      </c>
      <c r="D33" s="246">
        <v>28446.06</v>
      </c>
      <c r="E33" s="246">
        <v>28579.06</v>
      </c>
      <c r="F33" s="233">
        <v>28679.27</v>
      </c>
      <c r="G33" s="286">
        <v>28716.52</v>
      </c>
      <c r="H33" s="233">
        <v>28700.240000000002</v>
      </c>
      <c r="I33" s="287">
        <v>28672.06</v>
      </c>
      <c r="J33" s="233">
        <v>28674.82</v>
      </c>
      <c r="K33" s="233"/>
      <c r="L33" s="233"/>
      <c r="M33" s="233"/>
      <c r="N33" s="248"/>
    </row>
    <row r="34" spans="1:14" x14ac:dyDescent="0.2">
      <c r="A34" s="39"/>
      <c r="B34" s="36">
        <v>27</v>
      </c>
      <c r="C34" s="233">
        <v>28334.6</v>
      </c>
      <c r="D34" s="246">
        <v>28451.93</v>
      </c>
      <c r="E34" s="246">
        <v>28582.74</v>
      </c>
      <c r="F34" s="233">
        <v>28682.13</v>
      </c>
      <c r="G34" s="286">
        <v>28716.52</v>
      </c>
      <c r="H34" s="233">
        <v>28699.29</v>
      </c>
      <c r="I34" s="287">
        <v>28671.14</v>
      </c>
      <c r="J34" s="233">
        <v>28675.75</v>
      </c>
      <c r="K34" s="233"/>
      <c r="L34" s="233"/>
      <c r="M34" s="233"/>
      <c r="N34" s="248"/>
    </row>
    <row r="35" spans="1:14" x14ac:dyDescent="0.2">
      <c r="A35" s="39"/>
      <c r="B35" s="36">
        <v>28</v>
      </c>
      <c r="C35" s="233">
        <v>28335.51</v>
      </c>
      <c r="D35" s="246">
        <v>28457.8</v>
      </c>
      <c r="E35" s="246">
        <v>28586.42</v>
      </c>
      <c r="F35" s="233">
        <v>28685</v>
      </c>
      <c r="G35" s="286">
        <v>28716.52</v>
      </c>
      <c r="H35" s="233">
        <v>28698.33</v>
      </c>
      <c r="I35" s="287">
        <v>28670.21</v>
      </c>
      <c r="J35" s="233">
        <v>28676.67</v>
      </c>
      <c r="K35" s="233"/>
      <c r="L35" s="233"/>
      <c r="M35" s="233"/>
      <c r="N35" s="248"/>
    </row>
    <row r="36" spans="1:14" x14ac:dyDescent="0.2">
      <c r="A36" s="39"/>
      <c r="B36" s="36">
        <v>29</v>
      </c>
      <c r="C36" s="233">
        <v>28336.43</v>
      </c>
      <c r="D36" s="246">
        <v>28463.67</v>
      </c>
      <c r="E36" s="246">
        <v>28590.1</v>
      </c>
      <c r="F36" s="233">
        <v>28687.86</v>
      </c>
      <c r="G36" s="286">
        <v>28716.52</v>
      </c>
      <c r="H36" s="233">
        <v>28697.37</v>
      </c>
      <c r="I36" s="287">
        <v>28669.29</v>
      </c>
      <c r="J36" s="233">
        <v>28677.599999999999</v>
      </c>
      <c r="K36" s="233"/>
      <c r="L36" s="233"/>
      <c r="M36" s="233"/>
      <c r="N36" s="248"/>
    </row>
    <row r="37" spans="1:14" x14ac:dyDescent="0.2">
      <c r="A37" s="39"/>
      <c r="B37" s="36">
        <v>30</v>
      </c>
      <c r="C37" s="233">
        <v>28337.34</v>
      </c>
      <c r="D37" s="233"/>
      <c r="E37" s="246">
        <v>28593.78</v>
      </c>
      <c r="F37" s="233">
        <v>28690.73</v>
      </c>
      <c r="G37" s="286">
        <v>28716.52</v>
      </c>
      <c r="H37" s="233">
        <v>28696.42</v>
      </c>
      <c r="I37" s="287">
        <v>28668.36</v>
      </c>
      <c r="J37" s="233">
        <v>28678.52</v>
      </c>
      <c r="K37" s="233"/>
      <c r="L37" s="233"/>
      <c r="M37" s="233"/>
      <c r="N37" s="248"/>
    </row>
    <row r="38" spans="1:14" x14ac:dyDescent="0.2">
      <c r="A38" s="39"/>
      <c r="B38" s="36">
        <v>31</v>
      </c>
      <c r="C38" s="233">
        <v>28338.25</v>
      </c>
      <c r="D38" s="233"/>
      <c r="E38" s="246">
        <v>28597.46</v>
      </c>
      <c r="F38" s="233"/>
      <c r="G38" s="286">
        <v>28716.52</v>
      </c>
      <c r="H38" s="233"/>
      <c r="I38" s="287">
        <v>28667.439999999999</v>
      </c>
      <c r="J38" s="233">
        <v>28679.45</v>
      </c>
      <c r="K38" s="233"/>
      <c r="L38" s="233"/>
      <c r="M38" s="233"/>
      <c r="N38" s="248"/>
    </row>
    <row r="39" spans="1:14" x14ac:dyDescent="0.2">
      <c r="A39" s="39"/>
      <c r="B39" s="19"/>
      <c r="C39" s="233"/>
      <c r="D39" s="233"/>
      <c r="E39" s="233"/>
      <c r="F39" s="233"/>
      <c r="G39" s="286"/>
      <c r="H39" s="233"/>
      <c r="I39" s="287"/>
      <c r="J39" s="233"/>
      <c r="K39" s="233"/>
      <c r="L39" s="233"/>
      <c r="M39" s="233"/>
      <c r="N39" s="233"/>
    </row>
    <row r="40" spans="1:14" x14ac:dyDescent="0.2">
      <c r="A40" s="463" t="s">
        <v>35</v>
      </c>
      <c r="B40" s="464"/>
      <c r="C40" s="235">
        <f t="shared" ref="C40" si="0">AVERAGE(C8:C38)</f>
        <v>28324.553870967738</v>
      </c>
      <c r="D40" s="235">
        <f t="shared" ref="D40:J40" si="1">AVERAGE(D8:D38)</f>
        <v>28387.747586206893</v>
      </c>
      <c r="E40" s="235">
        <f t="shared" si="1"/>
        <v>28539.732580645159</v>
      </c>
      <c r="F40" s="235">
        <f t="shared" si="1"/>
        <v>28648.235000000001</v>
      </c>
      <c r="G40" s="288">
        <f t="shared" si="1"/>
        <v>28713.191290322589</v>
      </c>
      <c r="H40" s="288">
        <f t="shared" si="1"/>
        <v>28709.147333333331</v>
      </c>
      <c r="I40" s="288">
        <f t="shared" si="1"/>
        <v>28681.357419354841</v>
      </c>
      <c r="J40" s="288">
        <f t="shared" si="1"/>
        <v>28667.727741935483</v>
      </c>
      <c r="K40" s="235"/>
      <c r="L40" s="235"/>
      <c r="M40" s="235"/>
      <c r="N40" s="235"/>
    </row>
    <row r="41" spans="1:14" x14ac:dyDescent="0.2">
      <c r="A41" s="41" t="s">
        <v>83</v>
      </c>
      <c r="B41" s="41"/>
    </row>
    <row r="42" spans="1:14" x14ac:dyDescent="0.2">
      <c r="A42" s="41"/>
      <c r="B42" s="41"/>
    </row>
    <row r="43" spans="1:14" x14ac:dyDescent="0.2">
      <c r="A43" s="41"/>
      <c r="B43" s="41"/>
    </row>
    <row r="44" spans="1:14" ht="23.25" customHeight="1" x14ac:dyDescent="0.2">
      <c r="A44" s="118" t="s">
        <v>21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2">
      <c r="A45" s="119" t="s">
        <v>22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x14ac:dyDescent="0.2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x14ac:dyDescent="0.2">
      <c r="A47" s="20"/>
      <c r="B47" s="21"/>
      <c r="C47" s="22"/>
      <c r="D47" s="23"/>
      <c r="E47" s="24"/>
      <c r="F47" s="22"/>
      <c r="G47" s="24"/>
      <c r="H47" s="22"/>
      <c r="I47" s="24"/>
      <c r="J47" s="22"/>
      <c r="K47" s="22"/>
      <c r="L47" s="24"/>
      <c r="M47" s="24"/>
      <c r="N47" s="24"/>
    </row>
    <row r="48" spans="1:14" x14ac:dyDescent="0.2">
      <c r="A48" s="26" t="s">
        <v>19</v>
      </c>
      <c r="B48" s="27" t="s">
        <v>20</v>
      </c>
      <c r="C48" s="102" t="s">
        <v>23</v>
      </c>
      <c r="D48" s="103" t="s">
        <v>24</v>
      </c>
      <c r="E48" s="104" t="s">
        <v>25</v>
      </c>
      <c r="F48" s="105" t="s">
        <v>26</v>
      </c>
      <c r="G48" s="104" t="s">
        <v>27</v>
      </c>
      <c r="H48" s="105" t="s">
        <v>28</v>
      </c>
      <c r="I48" s="104" t="s">
        <v>29</v>
      </c>
      <c r="J48" s="105" t="s">
        <v>30</v>
      </c>
      <c r="K48" s="105" t="s">
        <v>31</v>
      </c>
      <c r="L48" s="104" t="s">
        <v>32</v>
      </c>
      <c r="M48" s="104" t="s">
        <v>33</v>
      </c>
      <c r="N48" s="104" t="s">
        <v>34</v>
      </c>
    </row>
    <row r="49" spans="1:14" x14ac:dyDescent="0.2">
      <c r="A49" s="29"/>
      <c r="B49" s="30"/>
      <c r="C49" s="31"/>
      <c r="D49" s="32"/>
      <c r="E49" s="33"/>
      <c r="F49" s="34"/>
      <c r="G49" s="33"/>
      <c r="H49" s="34"/>
      <c r="I49" s="33"/>
      <c r="J49" s="34"/>
      <c r="K49" s="34"/>
      <c r="L49" s="33"/>
      <c r="M49" s="33"/>
      <c r="N49" s="33"/>
    </row>
    <row r="50" spans="1:14" x14ac:dyDescent="0.2">
      <c r="A50" s="129">
        <v>2019</v>
      </c>
      <c r="B50" s="36">
        <v>1</v>
      </c>
      <c r="C50" s="37">
        <v>27565.79</v>
      </c>
      <c r="D50" s="37">
        <v>27545.34</v>
      </c>
      <c r="E50" s="53">
        <v>27557.89</v>
      </c>
      <c r="F50" s="53">
        <v>27565.759999999998</v>
      </c>
      <c r="G50" s="37">
        <v>27666.77</v>
      </c>
      <c r="H50" s="38">
        <v>27765.23</v>
      </c>
      <c r="I50" s="38">
        <v>27908.86</v>
      </c>
      <c r="J50" s="233">
        <v>27953.42</v>
      </c>
      <c r="K50" s="234">
        <v>27994.89</v>
      </c>
      <c r="L50" s="234">
        <v>28050.400000000001</v>
      </c>
      <c r="M50" s="234">
        <v>28065.35</v>
      </c>
      <c r="N50" s="244">
        <v>28229.83</v>
      </c>
    </row>
    <row r="51" spans="1:14" x14ac:dyDescent="0.2">
      <c r="A51" s="39"/>
      <c r="B51" s="36">
        <v>2</v>
      </c>
      <c r="C51" s="37">
        <v>27565.79</v>
      </c>
      <c r="D51" s="37">
        <v>27544.45</v>
      </c>
      <c r="E51" s="53">
        <v>27558.87</v>
      </c>
      <c r="F51" s="53">
        <v>27565.759999999998</v>
      </c>
      <c r="G51" s="37">
        <v>27671.37</v>
      </c>
      <c r="H51" s="37">
        <v>27767.91</v>
      </c>
      <c r="I51" s="37">
        <v>27914.43</v>
      </c>
      <c r="J51" s="233">
        <v>27953.42</v>
      </c>
      <c r="K51" s="233">
        <v>27996.69</v>
      </c>
      <c r="L51" s="233">
        <v>28052.27</v>
      </c>
      <c r="M51" s="233">
        <v>28065.35</v>
      </c>
      <c r="N51" s="245">
        <v>28237.32</v>
      </c>
    </row>
    <row r="52" spans="1:14" x14ac:dyDescent="0.2">
      <c r="A52" s="39"/>
      <c r="B52" s="36">
        <v>3</v>
      </c>
      <c r="C52" s="37">
        <v>27565.79</v>
      </c>
      <c r="D52" s="37">
        <v>27543.56</v>
      </c>
      <c r="E52" s="53">
        <v>27559.85</v>
      </c>
      <c r="F52" s="53">
        <v>27565.759999999998</v>
      </c>
      <c r="G52" s="37">
        <v>27675.97</v>
      </c>
      <c r="H52" s="37">
        <v>27770.6</v>
      </c>
      <c r="I52" s="37">
        <v>27920</v>
      </c>
      <c r="J52" s="233">
        <v>27953.42</v>
      </c>
      <c r="K52" s="233">
        <v>27998.5</v>
      </c>
      <c r="L52" s="233">
        <v>28054.14</v>
      </c>
      <c r="M52" s="233">
        <v>28065.35</v>
      </c>
      <c r="N52" s="245">
        <v>28244.83</v>
      </c>
    </row>
    <row r="53" spans="1:14" x14ac:dyDescent="0.2">
      <c r="A53" s="39"/>
      <c r="B53" s="36">
        <v>4</v>
      </c>
      <c r="C53" s="37">
        <v>27565.79</v>
      </c>
      <c r="D53" s="37">
        <v>27542.67</v>
      </c>
      <c r="E53" s="53">
        <v>27560.84</v>
      </c>
      <c r="F53" s="53">
        <v>27565.759999999998</v>
      </c>
      <c r="G53" s="37">
        <v>27680.57</v>
      </c>
      <c r="H53" s="37">
        <v>27773.279999999999</v>
      </c>
      <c r="I53" s="37">
        <v>27925.56</v>
      </c>
      <c r="J53" s="233">
        <v>27953.42</v>
      </c>
      <c r="K53" s="233">
        <v>28000.3</v>
      </c>
      <c r="L53" s="233">
        <v>28056</v>
      </c>
      <c r="M53" s="233">
        <v>28065.35</v>
      </c>
      <c r="N53" s="245">
        <v>28252.33</v>
      </c>
    </row>
    <row r="54" spans="1:14" x14ac:dyDescent="0.2">
      <c r="A54" s="39"/>
      <c r="B54" s="36">
        <v>5</v>
      </c>
      <c r="C54" s="37">
        <v>27565.79</v>
      </c>
      <c r="D54" s="37">
        <v>27541.78</v>
      </c>
      <c r="E54" s="53">
        <v>27561.82</v>
      </c>
      <c r="F54" s="53">
        <v>27565.759999999998</v>
      </c>
      <c r="G54" s="37">
        <v>27685.17</v>
      </c>
      <c r="H54" s="37">
        <v>27775.96</v>
      </c>
      <c r="I54" s="37">
        <v>27931.13</v>
      </c>
      <c r="J54" s="233">
        <v>27953.42</v>
      </c>
      <c r="K54" s="233">
        <v>28002.11</v>
      </c>
      <c r="L54" s="233">
        <v>28057.87</v>
      </c>
      <c r="M54" s="233">
        <v>28065.35</v>
      </c>
      <c r="N54" s="245">
        <v>28259.83</v>
      </c>
    </row>
    <row r="55" spans="1:14" x14ac:dyDescent="0.2">
      <c r="A55" s="39"/>
      <c r="B55" s="36">
        <v>6</v>
      </c>
      <c r="C55" s="37">
        <v>27565.79</v>
      </c>
      <c r="D55" s="37">
        <v>27540.89</v>
      </c>
      <c r="E55" s="53">
        <v>27562.81</v>
      </c>
      <c r="F55" s="53">
        <v>27565.759999999998</v>
      </c>
      <c r="G55" s="37">
        <v>27689.77</v>
      </c>
      <c r="H55" s="37">
        <v>27778.65</v>
      </c>
      <c r="I55" s="37">
        <v>27936.7</v>
      </c>
      <c r="J55" s="233">
        <v>27953.42</v>
      </c>
      <c r="K55" s="233">
        <v>28003.91</v>
      </c>
      <c r="L55" s="233">
        <v>28059.74</v>
      </c>
      <c r="M55" s="233">
        <v>28065.35</v>
      </c>
      <c r="N55" s="245">
        <v>28267.34</v>
      </c>
    </row>
    <row r="56" spans="1:14" x14ac:dyDescent="0.2">
      <c r="A56" s="39"/>
      <c r="B56" s="36">
        <v>7</v>
      </c>
      <c r="C56" s="37">
        <v>27565.79</v>
      </c>
      <c r="D56" s="37">
        <v>27540</v>
      </c>
      <c r="E56" s="53">
        <v>27563.79</v>
      </c>
      <c r="F56" s="53">
        <v>27565.759999999998</v>
      </c>
      <c r="G56" s="37">
        <v>27694.38</v>
      </c>
      <c r="H56" s="37">
        <v>27781.33</v>
      </c>
      <c r="I56" s="37">
        <v>27942.27</v>
      </c>
      <c r="J56" s="233">
        <v>27953.42</v>
      </c>
      <c r="K56" s="233">
        <v>28005.72</v>
      </c>
      <c r="L56" s="233">
        <v>28061.61</v>
      </c>
      <c r="M56" s="233">
        <v>28065.35</v>
      </c>
      <c r="N56" s="245">
        <v>28274.85</v>
      </c>
    </row>
    <row r="57" spans="1:14" x14ac:dyDescent="0.2">
      <c r="A57" s="39"/>
      <c r="B57" s="36">
        <v>8</v>
      </c>
      <c r="C57" s="37">
        <v>27565.79</v>
      </c>
      <c r="D57" s="37">
        <v>27539.11</v>
      </c>
      <c r="E57" s="53">
        <v>27564.77</v>
      </c>
      <c r="F57" s="53">
        <v>27565.759999999998</v>
      </c>
      <c r="G57" s="37">
        <v>27698.98</v>
      </c>
      <c r="H57" s="37">
        <v>27784.02</v>
      </c>
      <c r="I57" s="37">
        <v>27947.85</v>
      </c>
      <c r="J57" s="233">
        <v>27953.42</v>
      </c>
      <c r="K57" s="233">
        <v>28007.52</v>
      </c>
      <c r="L57" s="233">
        <v>28063.48</v>
      </c>
      <c r="M57" s="233">
        <v>28065.35</v>
      </c>
      <c r="N57" s="245">
        <v>28282.36</v>
      </c>
    </row>
    <row r="58" spans="1:14" x14ac:dyDescent="0.2">
      <c r="A58" s="39"/>
      <c r="B58" s="36">
        <v>9</v>
      </c>
      <c r="C58" s="37">
        <v>27565.79</v>
      </c>
      <c r="D58" s="37">
        <v>27538.22</v>
      </c>
      <c r="E58" s="53">
        <v>27565.759999999998</v>
      </c>
      <c r="F58" s="53">
        <v>27565.759999999998</v>
      </c>
      <c r="G58" s="37">
        <v>27703.59</v>
      </c>
      <c r="H58" s="37">
        <v>27786.7</v>
      </c>
      <c r="I58" s="37">
        <v>27953.42</v>
      </c>
      <c r="J58" s="233">
        <v>27953.42</v>
      </c>
      <c r="K58" s="233">
        <v>28009.33</v>
      </c>
      <c r="L58" s="233">
        <v>28065.35</v>
      </c>
      <c r="M58" s="233">
        <v>28065.35</v>
      </c>
      <c r="N58" s="248">
        <v>28289.87</v>
      </c>
    </row>
    <row r="59" spans="1:14" x14ac:dyDescent="0.2">
      <c r="A59" s="39"/>
      <c r="B59" s="36">
        <v>10</v>
      </c>
      <c r="C59" s="37">
        <v>27564.9</v>
      </c>
      <c r="D59" s="53">
        <v>27539.200000000001</v>
      </c>
      <c r="E59" s="53">
        <v>27565.759999999998</v>
      </c>
      <c r="F59" s="37">
        <v>27570.34</v>
      </c>
      <c r="G59" s="37">
        <v>27706.27</v>
      </c>
      <c r="H59" s="37">
        <v>27792.240000000002</v>
      </c>
      <c r="I59" s="37">
        <v>27953.42</v>
      </c>
      <c r="J59" s="233">
        <v>27955.22</v>
      </c>
      <c r="K59" s="233">
        <v>28011.200000000001</v>
      </c>
      <c r="L59" s="37">
        <v>28065.35</v>
      </c>
      <c r="M59" s="37">
        <v>28072.81</v>
      </c>
      <c r="N59" s="248">
        <v>28290.78</v>
      </c>
    </row>
    <row r="60" spans="1:14" x14ac:dyDescent="0.2">
      <c r="A60" s="39"/>
      <c r="B60" s="36">
        <v>11</v>
      </c>
      <c r="C60" s="37">
        <v>27564.01</v>
      </c>
      <c r="D60" s="53">
        <v>27540.19</v>
      </c>
      <c r="E60" s="53">
        <v>27565.759999999998</v>
      </c>
      <c r="F60" s="37">
        <v>27574.93</v>
      </c>
      <c r="G60" s="37">
        <v>27708.94</v>
      </c>
      <c r="H60" s="37">
        <v>27797.78</v>
      </c>
      <c r="I60" s="37">
        <v>27953.42</v>
      </c>
      <c r="J60" s="233">
        <v>27957.02</v>
      </c>
      <c r="K60" s="233">
        <v>28013.06</v>
      </c>
      <c r="L60" s="37">
        <v>28065.35</v>
      </c>
      <c r="M60" s="37">
        <v>28080.26</v>
      </c>
      <c r="N60" s="248">
        <v>28291.69</v>
      </c>
    </row>
    <row r="61" spans="1:14" x14ac:dyDescent="0.2">
      <c r="A61" s="39"/>
      <c r="B61" s="36">
        <v>12</v>
      </c>
      <c r="C61" s="37">
        <v>27563.119999999999</v>
      </c>
      <c r="D61" s="53">
        <v>27541.17</v>
      </c>
      <c r="E61" s="53">
        <v>27565.759999999998</v>
      </c>
      <c r="F61" s="37">
        <v>27579.51</v>
      </c>
      <c r="G61" s="37">
        <v>27711.62</v>
      </c>
      <c r="H61" s="37">
        <v>27803.33</v>
      </c>
      <c r="I61" s="37">
        <v>27953.42</v>
      </c>
      <c r="J61" s="233">
        <v>27958.83</v>
      </c>
      <c r="K61" s="233">
        <v>28014.93</v>
      </c>
      <c r="L61" s="37">
        <v>28065.35</v>
      </c>
      <c r="M61" s="37">
        <v>28087.72</v>
      </c>
      <c r="N61" s="248">
        <v>28292.61</v>
      </c>
    </row>
    <row r="62" spans="1:14" x14ac:dyDescent="0.2">
      <c r="A62" s="39"/>
      <c r="B62" s="36">
        <v>13</v>
      </c>
      <c r="C62" s="37">
        <v>27562.23</v>
      </c>
      <c r="D62" s="53">
        <v>27542.15</v>
      </c>
      <c r="E62" s="53">
        <v>27565.759999999998</v>
      </c>
      <c r="F62" s="37">
        <v>27584.1</v>
      </c>
      <c r="G62" s="37">
        <v>27714.3</v>
      </c>
      <c r="H62" s="37">
        <v>27808.87</v>
      </c>
      <c r="I62" s="37">
        <v>27953.42</v>
      </c>
      <c r="J62" s="233">
        <v>27960.63</v>
      </c>
      <c r="K62" s="233">
        <v>28016.79</v>
      </c>
      <c r="L62" s="37">
        <v>28065.35</v>
      </c>
      <c r="M62" s="37">
        <v>28095.18</v>
      </c>
      <c r="N62" s="248">
        <v>28293.52</v>
      </c>
    </row>
    <row r="63" spans="1:14" x14ac:dyDescent="0.2">
      <c r="A63" s="39"/>
      <c r="B63" s="36">
        <v>14</v>
      </c>
      <c r="C63" s="37">
        <v>27561.34</v>
      </c>
      <c r="D63" s="53">
        <v>27543.14</v>
      </c>
      <c r="E63" s="53">
        <v>27565.759999999998</v>
      </c>
      <c r="F63" s="37">
        <v>27588.68</v>
      </c>
      <c r="G63" s="37">
        <v>27716.98</v>
      </c>
      <c r="H63" s="37">
        <v>27814.42</v>
      </c>
      <c r="I63" s="37">
        <v>27953.42</v>
      </c>
      <c r="J63" s="233">
        <v>27962.43</v>
      </c>
      <c r="K63" s="233">
        <v>28018.66</v>
      </c>
      <c r="L63" s="37">
        <v>28065.35</v>
      </c>
      <c r="M63" s="37">
        <v>28102.65</v>
      </c>
      <c r="N63" s="248">
        <v>28294.43</v>
      </c>
    </row>
    <row r="64" spans="1:14" x14ac:dyDescent="0.2">
      <c r="A64" s="39"/>
      <c r="B64" s="36">
        <v>15</v>
      </c>
      <c r="C64" s="37">
        <v>27560.45</v>
      </c>
      <c r="D64" s="53">
        <v>27544.12</v>
      </c>
      <c r="E64" s="53">
        <v>27565.759999999998</v>
      </c>
      <c r="F64" s="37">
        <v>27593.27</v>
      </c>
      <c r="G64" s="37">
        <v>27719.66</v>
      </c>
      <c r="H64" s="37">
        <v>27819.96</v>
      </c>
      <c r="I64" s="37">
        <v>27953.42</v>
      </c>
      <c r="J64" s="233">
        <v>27964.23</v>
      </c>
      <c r="K64" s="233">
        <v>28020.52</v>
      </c>
      <c r="L64" s="37">
        <v>28065.35</v>
      </c>
      <c r="M64" s="37">
        <v>28110.11</v>
      </c>
      <c r="N64" s="248">
        <v>28295.34</v>
      </c>
    </row>
    <row r="65" spans="1:14" x14ac:dyDescent="0.2">
      <c r="A65" s="39"/>
      <c r="B65" s="36">
        <v>16</v>
      </c>
      <c r="C65" s="37">
        <v>27559.56</v>
      </c>
      <c r="D65" s="53">
        <v>27545.1</v>
      </c>
      <c r="E65" s="53">
        <v>27565.759999999998</v>
      </c>
      <c r="F65" s="37">
        <v>27597.86</v>
      </c>
      <c r="G65" s="37">
        <v>27722.34</v>
      </c>
      <c r="H65" s="37">
        <v>27825.51</v>
      </c>
      <c r="I65" s="37">
        <v>27953.42</v>
      </c>
      <c r="J65" s="233">
        <v>27966.03</v>
      </c>
      <c r="K65" s="233">
        <v>28022.39</v>
      </c>
      <c r="L65" s="37">
        <v>28065.35</v>
      </c>
      <c r="M65" s="37">
        <v>28117.58</v>
      </c>
      <c r="N65" s="248">
        <v>28296.26</v>
      </c>
    </row>
    <row r="66" spans="1:14" x14ac:dyDescent="0.2">
      <c r="A66" s="39"/>
      <c r="B66" s="36">
        <v>17</v>
      </c>
      <c r="C66" s="37">
        <v>27558.67</v>
      </c>
      <c r="D66" s="53">
        <v>27546.09</v>
      </c>
      <c r="E66" s="53">
        <v>27565.759999999998</v>
      </c>
      <c r="F66" s="37">
        <v>27602.45</v>
      </c>
      <c r="G66" s="37">
        <v>27725.01</v>
      </c>
      <c r="H66" s="37">
        <v>27831.06</v>
      </c>
      <c r="I66" s="37">
        <v>27953.42</v>
      </c>
      <c r="J66" s="233">
        <v>27967.84</v>
      </c>
      <c r="K66" s="233">
        <v>28024.26</v>
      </c>
      <c r="L66" s="37">
        <v>28065.35</v>
      </c>
      <c r="M66" s="37">
        <v>28125.05</v>
      </c>
      <c r="N66" s="248">
        <v>28297.17</v>
      </c>
    </row>
    <row r="67" spans="1:14" x14ac:dyDescent="0.2">
      <c r="A67" s="39"/>
      <c r="B67" s="36">
        <v>18</v>
      </c>
      <c r="C67" s="37">
        <v>27557.78</v>
      </c>
      <c r="D67" s="53">
        <v>27547.07</v>
      </c>
      <c r="E67" s="53">
        <v>27565.759999999998</v>
      </c>
      <c r="F67" s="37">
        <v>27607.040000000001</v>
      </c>
      <c r="G67" s="37">
        <v>27727.69</v>
      </c>
      <c r="H67" s="37">
        <v>27836.61</v>
      </c>
      <c r="I67" s="37">
        <v>27953.42</v>
      </c>
      <c r="J67" s="233">
        <v>27969.64</v>
      </c>
      <c r="K67" s="233">
        <v>28026.12</v>
      </c>
      <c r="L67" s="37">
        <v>28065.35</v>
      </c>
      <c r="M67" s="37">
        <v>28132.52</v>
      </c>
      <c r="N67" s="248">
        <v>28298.080000000002</v>
      </c>
    </row>
    <row r="68" spans="1:14" x14ac:dyDescent="0.2">
      <c r="A68" s="39"/>
      <c r="B68" s="36">
        <v>19</v>
      </c>
      <c r="C68" s="37">
        <v>27556.89</v>
      </c>
      <c r="D68" s="53">
        <v>27548.05</v>
      </c>
      <c r="E68" s="53">
        <v>27565.759999999998</v>
      </c>
      <c r="F68" s="37">
        <v>27611.63</v>
      </c>
      <c r="G68" s="37">
        <v>27730.37</v>
      </c>
      <c r="H68" s="37">
        <v>27842.16</v>
      </c>
      <c r="I68" s="37">
        <v>27953.42</v>
      </c>
      <c r="J68" s="233">
        <v>27971.439999999999</v>
      </c>
      <c r="K68" s="233">
        <v>28027.99</v>
      </c>
      <c r="L68" s="37">
        <v>28065.35</v>
      </c>
      <c r="M68" s="37">
        <v>28139.99</v>
      </c>
      <c r="N68" s="248">
        <v>28298.99</v>
      </c>
    </row>
    <row r="69" spans="1:14" x14ac:dyDescent="0.2">
      <c r="A69" s="39"/>
      <c r="B69" s="36">
        <v>20</v>
      </c>
      <c r="C69" s="37">
        <v>27556.01</v>
      </c>
      <c r="D69" s="53">
        <v>27549.040000000001</v>
      </c>
      <c r="E69" s="53">
        <v>27565.759999999998</v>
      </c>
      <c r="F69" s="37">
        <v>27616.22</v>
      </c>
      <c r="G69" s="37">
        <v>27733.05</v>
      </c>
      <c r="H69" s="37">
        <v>27847.71</v>
      </c>
      <c r="I69" s="37">
        <v>27953.42</v>
      </c>
      <c r="J69" s="233">
        <v>27973.25</v>
      </c>
      <c r="K69" s="233">
        <v>28029.86</v>
      </c>
      <c r="L69" s="37">
        <v>28065.35</v>
      </c>
      <c r="M69" s="37">
        <v>28147.47</v>
      </c>
      <c r="N69" s="248">
        <v>28299.91</v>
      </c>
    </row>
    <row r="70" spans="1:14" x14ac:dyDescent="0.2">
      <c r="A70" s="39"/>
      <c r="B70" s="36">
        <v>21</v>
      </c>
      <c r="C70" s="37">
        <v>27555.119999999999</v>
      </c>
      <c r="D70" s="53">
        <v>27550.02</v>
      </c>
      <c r="E70" s="53">
        <v>27565.759999999998</v>
      </c>
      <c r="F70" s="37">
        <v>27620.81</v>
      </c>
      <c r="G70" s="37">
        <v>27735.73</v>
      </c>
      <c r="H70" s="37">
        <v>27853.27</v>
      </c>
      <c r="I70" s="37">
        <v>27953.42</v>
      </c>
      <c r="J70" s="233">
        <v>27975.05</v>
      </c>
      <c r="K70" s="233">
        <v>28031.72</v>
      </c>
      <c r="L70" s="37">
        <v>28065.35</v>
      </c>
      <c r="M70" s="37">
        <v>28154.94</v>
      </c>
      <c r="N70" s="248">
        <v>28300.82</v>
      </c>
    </row>
    <row r="71" spans="1:14" x14ac:dyDescent="0.2">
      <c r="A71" s="39"/>
      <c r="B71" s="36">
        <v>22</v>
      </c>
      <c r="C71" s="37">
        <v>27554.23</v>
      </c>
      <c r="D71" s="53">
        <v>27551</v>
      </c>
      <c r="E71" s="53">
        <v>27565.759999999998</v>
      </c>
      <c r="F71" s="37">
        <v>27625.4</v>
      </c>
      <c r="G71" s="37">
        <v>27738.41</v>
      </c>
      <c r="H71" s="37">
        <v>27858.82</v>
      </c>
      <c r="I71" s="37">
        <v>27953.42</v>
      </c>
      <c r="J71" s="233">
        <v>27976.85</v>
      </c>
      <c r="K71" s="233">
        <v>28033.59</v>
      </c>
      <c r="L71" s="37">
        <v>28065.35</v>
      </c>
      <c r="M71" s="37">
        <v>28162.42</v>
      </c>
      <c r="N71" s="248">
        <v>28301.73</v>
      </c>
    </row>
    <row r="72" spans="1:14" x14ac:dyDescent="0.2">
      <c r="A72" s="39"/>
      <c r="B72" s="36">
        <v>23</v>
      </c>
      <c r="C72" s="37">
        <v>27553.34</v>
      </c>
      <c r="D72" s="53">
        <v>27551.99</v>
      </c>
      <c r="E72" s="53">
        <v>27565.759999999998</v>
      </c>
      <c r="F72" s="37">
        <v>27629.99</v>
      </c>
      <c r="G72" s="37">
        <v>27741.09</v>
      </c>
      <c r="H72" s="37">
        <v>27864.38</v>
      </c>
      <c r="I72" s="37">
        <v>27953.42</v>
      </c>
      <c r="J72" s="233">
        <v>27978.65</v>
      </c>
      <c r="K72" s="233">
        <v>28035.46</v>
      </c>
      <c r="L72" s="37">
        <v>28065.35</v>
      </c>
      <c r="M72" s="37">
        <v>28169.9</v>
      </c>
      <c r="N72" s="248">
        <v>28302.639999999999</v>
      </c>
    </row>
    <row r="73" spans="1:14" x14ac:dyDescent="0.2">
      <c r="A73" s="39"/>
      <c r="B73" s="36">
        <v>24</v>
      </c>
      <c r="C73" s="37">
        <v>27552.45</v>
      </c>
      <c r="D73" s="53">
        <v>27552.97</v>
      </c>
      <c r="E73" s="53">
        <v>27565.759999999998</v>
      </c>
      <c r="F73" s="37">
        <v>27634.59</v>
      </c>
      <c r="G73" s="37">
        <v>27743.77</v>
      </c>
      <c r="H73" s="37">
        <v>27869.94</v>
      </c>
      <c r="I73" s="37">
        <v>27953.42</v>
      </c>
      <c r="J73" s="233">
        <v>27980.46</v>
      </c>
      <c r="K73" s="233">
        <v>28037.33</v>
      </c>
      <c r="L73" s="37">
        <v>28065.35</v>
      </c>
      <c r="M73" s="37">
        <v>28177.39</v>
      </c>
      <c r="N73" s="248">
        <v>28303.56</v>
      </c>
    </row>
    <row r="74" spans="1:14" x14ac:dyDescent="0.2">
      <c r="A74" s="39"/>
      <c r="B74" s="36">
        <v>25</v>
      </c>
      <c r="C74" s="37">
        <v>27551.56</v>
      </c>
      <c r="D74" s="53">
        <v>27553.95</v>
      </c>
      <c r="E74" s="53">
        <v>27565.759999999998</v>
      </c>
      <c r="F74" s="37">
        <v>27639.18</v>
      </c>
      <c r="G74" s="37">
        <v>27746.45</v>
      </c>
      <c r="H74" s="37">
        <v>27875.49</v>
      </c>
      <c r="I74" s="37">
        <v>27953.42</v>
      </c>
      <c r="J74" s="233">
        <v>27982.26</v>
      </c>
      <c r="K74" s="233">
        <v>28039.19</v>
      </c>
      <c r="L74" s="37">
        <v>28065.35</v>
      </c>
      <c r="M74" s="37">
        <v>28184.87</v>
      </c>
      <c r="N74" s="248">
        <v>28304.47</v>
      </c>
    </row>
    <row r="75" spans="1:14" x14ac:dyDescent="0.2">
      <c r="A75" s="39"/>
      <c r="B75" s="36">
        <v>26</v>
      </c>
      <c r="C75" s="37">
        <v>27550.67</v>
      </c>
      <c r="D75" s="53">
        <v>27554.94</v>
      </c>
      <c r="E75" s="53">
        <v>27565.759999999998</v>
      </c>
      <c r="F75" s="37">
        <v>27643.78</v>
      </c>
      <c r="G75" s="37">
        <v>27749.14</v>
      </c>
      <c r="H75" s="37">
        <v>27881.05</v>
      </c>
      <c r="I75" s="37">
        <v>27953.42</v>
      </c>
      <c r="J75" s="233">
        <v>27984.06</v>
      </c>
      <c r="K75" s="233">
        <v>28041.06</v>
      </c>
      <c r="L75" s="37">
        <v>28065.35</v>
      </c>
      <c r="M75" s="37">
        <v>28192.36</v>
      </c>
      <c r="N75" s="248">
        <v>28305.38</v>
      </c>
    </row>
    <row r="76" spans="1:14" x14ac:dyDescent="0.2">
      <c r="A76" s="39"/>
      <c r="B76" s="36">
        <v>27</v>
      </c>
      <c r="C76" s="37">
        <v>27549.78</v>
      </c>
      <c r="D76" s="53">
        <v>27555.919999999998</v>
      </c>
      <c r="E76" s="53">
        <v>27565.759999999998</v>
      </c>
      <c r="F76" s="37">
        <v>27648.37</v>
      </c>
      <c r="G76" s="37">
        <v>27751.82</v>
      </c>
      <c r="H76" s="37">
        <v>27886.61</v>
      </c>
      <c r="I76" s="37">
        <v>27953.42</v>
      </c>
      <c r="J76" s="233">
        <v>27985.87</v>
      </c>
      <c r="K76" s="233">
        <v>28042.93</v>
      </c>
      <c r="L76" s="37">
        <v>28065.35</v>
      </c>
      <c r="M76" s="37">
        <v>28199.85</v>
      </c>
      <c r="N76" s="248">
        <v>28306.29</v>
      </c>
    </row>
    <row r="77" spans="1:14" x14ac:dyDescent="0.2">
      <c r="A77" s="39"/>
      <c r="B77" s="36">
        <v>28</v>
      </c>
      <c r="C77" s="37">
        <v>27548.89</v>
      </c>
      <c r="D77" s="53">
        <v>27556.9</v>
      </c>
      <c r="E77" s="53">
        <v>27565.759999999998</v>
      </c>
      <c r="F77" s="37">
        <v>27652.97</v>
      </c>
      <c r="G77" s="37">
        <v>27754.5</v>
      </c>
      <c r="H77" s="37">
        <v>27892.17</v>
      </c>
      <c r="I77" s="37">
        <v>27953.42</v>
      </c>
      <c r="J77" s="233">
        <v>27987.67</v>
      </c>
      <c r="K77" s="233">
        <v>28044.799999999999</v>
      </c>
      <c r="L77" s="37">
        <v>28065.35</v>
      </c>
      <c r="M77" s="37">
        <v>28207.34</v>
      </c>
      <c r="N77" s="248">
        <v>28307.21</v>
      </c>
    </row>
    <row r="78" spans="1:14" x14ac:dyDescent="0.2">
      <c r="A78" s="39"/>
      <c r="B78" s="36">
        <v>29</v>
      </c>
      <c r="C78" s="37">
        <v>27548</v>
      </c>
      <c r="D78" s="53"/>
      <c r="E78" s="53">
        <v>27565.759999999998</v>
      </c>
      <c r="F78" s="37">
        <v>27657.57</v>
      </c>
      <c r="G78" s="37">
        <v>27757.18</v>
      </c>
      <c r="H78" s="37">
        <v>27897.74</v>
      </c>
      <c r="I78" s="37">
        <v>27953.42</v>
      </c>
      <c r="J78" s="233">
        <v>27989.48</v>
      </c>
      <c r="K78" s="233">
        <v>28046.66</v>
      </c>
      <c r="L78" s="37">
        <v>28065.35</v>
      </c>
      <c r="M78" s="37">
        <v>28214.83</v>
      </c>
      <c r="N78" s="248">
        <v>28308.12</v>
      </c>
    </row>
    <row r="79" spans="1:14" x14ac:dyDescent="0.2">
      <c r="A79" s="39"/>
      <c r="B79" s="36">
        <v>30</v>
      </c>
      <c r="C79" s="37">
        <v>27547.11</v>
      </c>
      <c r="D79" s="37"/>
      <c r="E79" s="53">
        <v>27565.759999999998</v>
      </c>
      <c r="F79" s="37">
        <v>27662.17</v>
      </c>
      <c r="G79" s="37">
        <v>27759.86</v>
      </c>
      <c r="H79" s="37">
        <v>27903.3</v>
      </c>
      <c r="I79" s="37">
        <v>27953.42</v>
      </c>
      <c r="J79" s="233">
        <v>27991.279999999999</v>
      </c>
      <c r="K79" s="233">
        <v>28048.53</v>
      </c>
      <c r="L79" s="37">
        <v>28065.35</v>
      </c>
      <c r="M79" s="37">
        <v>28222.33</v>
      </c>
      <c r="N79" s="248">
        <v>28309.03</v>
      </c>
    </row>
    <row r="80" spans="1:14" x14ac:dyDescent="0.2">
      <c r="A80" s="39"/>
      <c r="B80" s="36">
        <v>31</v>
      </c>
      <c r="C80" s="37">
        <v>27546.22</v>
      </c>
      <c r="D80" s="37"/>
      <c r="E80" s="53">
        <v>27565.759999999998</v>
      </c>
      <c r="F80" s="37"/>
      <c r="G80" s="37">
        <v>27762.55</v>
      </c>
      <c r="H80" s="37"/>
      <c r="I80" s="37">
        <v>27953.42</v>
      </c>
      <c r="J80" s="233">
        <v>27993.08</v>
      </c>
      <c r="K80" s="233"/>
      <c r="L80" s="37">
        <v>28065.35</v>
      </c>
      <c r="M80" s="37"/>
      <c r="N80" s="248">
        <v>28309.94</v>
      </c>
    </row>
    <row r="81" spans="1:14" x14ac:dyDescent="0.2">
      <c r="A81" s="39"/>
      <c r="B81" s="19"/>
      <c r="C81" s="37"/>
      <c r="D81" s="37"/>
      <c r="E81" s="37"/>
      <c r="F81" s="37"/>
      <c r="G81" s="37"/>
      <c r="H81" s="37"/>
      <c r="I81" s="37"/>
      <c r="J81" s="233"/>
      <c r="K81" s="233"/>
      <c r="L81" s="37"/>
      <c r="M81" s="37"/>
      <c r="N81" s="233"/>
    </row>
    <row r="82" spans="1:14" x14ac:dyDescent="0.2">
      <c r="A82" s="463" t="s">
        <v>35</v>
      </c>
      <c r="B82" s="464"/>
      <c r="C82" s="40">
        <f t="shared" ref="C82:I82" si="2">AVERAGE(C50:C80)</f>
        <v>27558.530322580646</v>
      </c>
      <c r="D82" s="40">
        <f t="shared" si="2"/>
        <v>27546.036785714281</v>
      </c>
      <c r="E82" s="40">
        <f t="shared" si="2"/>
        <v>27564.616774193553</v>
      </c>
      <c r="F82" s="40">
        <f t="shared" si="2"/>
        <v>27601.090000000004</v>
      </c>
      <c r="G82" s="40">
        <f t="shared" si="2"/>
        <v>27720.106451612904</v>
      </c>
      <c r="H82" s="40">
        <f t="shared" si="2"/>
        <v>27826.203333333331</v>
      </c>
      <c r="I82" s="40">
        <f t="shared" si="2"/>
        <v>27946.950322580658</v>
      </c>
      <c r="J82" s="235">
        <f>AVERAGE(J50:J80)</f>
        <v>27968.130645161291</v>
      </c>
      <c r="K82" s="235">
        <f>AVERAGE(K50:K80)</f>
        <v>28021.534</v>
      </c>
      <c r="L82" s="235">
        <f>AVERAGE(L50:L80)</f>
        <v>28063.179354838692</v>
      </c>
      <c r="M82" s="235">
        <f>AVERAGE(M50:M80)</f>
        <v>28122.857333333333</v>
      </c>
      <c r="N82" s="235">
        <f>AVERAGE(N50:N80)</f>
        <v>28288.597741935486</v>
      </c>
    </row>
    <row r="83" spans="1:14" x14ac:dyDescent="0.2">
      <c r="A83" s="41" t="s">
        <v>83</v>
      </c>
      <c r="B83" s="41"/>
    </row>
    <row r="84" spans="1:14" x14ac:dyDescent="0.2">
      <c r="A84" s="41"/>
      <c r="B84" s="41"/>
    </row>
    <row r="85" spans="1:14" ht="23.25" customHeight="1" x14ac:dyDescent="0.2">
      <c r="A85" s="145" t="s">
        <v>21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1:14" x14ac:dyDescent="0.2">
      <c r="A86" s="119" t="s">
        <v>22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1:14" x14ac:dyDescent="0.2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1:14" x14ac:dyDescent="0.2">
      <c r="A88" s="20"/>
      <c r="B88" s="21"/>
      <c r="C88" s="22"/>
      <c r="D88" s="23"/>
      <c r="E88" s="24"/>
      <c r="F88" s="22"/>
      <c r="G88" s="24"/>
      <c r="H88" s="22"/>
      <c r="I88" s="24"/>
      <c r="J88" s="22"/>
      <c r="K88" s="22"/>
      <c r="L88" s="24"/>
      <c r="M88" s="24"/>
      <c r="N88" s="24"/>
    </row>
    <row r="89" spans="1:14" x14ac:dyDescent="0.2">
      <c r="A89" s="26" t="s">
        <v>19</v>
      </c>
      <c r="B89" s="27" t="s">
        <v>20</v>
      </c>
      <c r="C89" s="102" t="s">
        <v>23</v>
      </c>
      <c r="D89" s="103" t="s">
        <v>24</v>
      </c>
      <c r="E89" s="104" t="s">
        <v>25</v>
      </c>
      <c r="F89" s="105" t="s">
        <v>26</v>
      </c>
      <c r="G89" s="104" t="s">
        <v>27</v>
      </c>
      <c r="H89" s="105" t="s">
        <v>28</v>
      </c>
      <c r="I89" s="104" t="s">
        <v>29</v>
      </c>
      <c r="J89" s="105" t="s">
        <v>30</v>
      </c>
      <c r="K89" s="105" t="s">
        <v>31</v>
      </c>
      <c r="L89" s="104" t="s">
        <v>32</v>
      </c>
      <c r="M89" s="104" t="s">
        <v>33</v>
      </c>
      <c r="N89" s="104" t="s">
        <v>34</v>
      </c>
    </row>
    <row r="90" spans="1:14" x14ac:dyDescent="0.2">
      <c r="A90" s="29"/>
      <c r="B90" s="30"/>
      <c r="C90" s="31"/>
      <c r="D90" s="32"/>
      <c r="E90" s="33"/>
      <c r="F90" s="34"/>
      <c r="G90" s="33"/>
      <c r="H90" s="34"/>
      <c r="I90" s="33"/>
      <c r="J90" s="34"/>
      <c r="K90" s="34"/>
      <c r="L90" s="33"/>
      <c r="M90" s="33"/>
      <c r="N90" s="33"/>
    </row>
    <row r="91" spans="1:14" x14ac:dyDescent="0.2">
      <c r="A91" s="129">
        <v>2018</v>
      </c>
      <c r="B91" s="36">
        <v>1</v>
      </c>
      <c r="C91" s="37">
        <v>26799.01</v>
      </c>
      <c r="D91" s="37">
        <v>26825.81</v>
      </c>
      <c r="E91" s="53">
        <v>26928.49</v>
      </c>
      <c r="F91" s="37">
        <v>26966.89</v>
      </c>
      <c r="G91" s="37">
        <v>27006.43</v>
      </c>
      <c r="H91" s="38">
        <v>27080.94</v>
      </c>
      <c r="I91" s="38">
        <v>27161.48</v>
      </c>
      <c r="J91" s="37">
        <v>27203.360000000001</v>
      </c>
      <c r="K91" s="38">
        <v>27291.08</v>
      </c>
      <c r="L91" s="38">
        <v>27359.27</v>
      </c>
      <c r="M91" s="38">
        <v>27434.76</v>
      </c>
      <c r="N91" s="38">
        <v>27536.46</v>
      </c>
    </row>
    <row r="92" spans="1:14" x14ac:dyDescent="0.2">
      <c r="A92" s="39"/>
      <c r="B92" s="36">
        <v>2</v>
      </c>
      <c r="C92" s="37">
        <v>26799.87</v>
      </c>
      <c r="D92" s="37">
        <v>26826.67</v>
      </c>
      <c r="E92" s="53">
        <v>26933.29</v>
      </c>
      <c r="F92" s="37">
        <v>26966.89</v>
      </c>
      <c r="G92" s="37">
        <v>27008.23</v>
      </c>
      <c r="H92" s="37">
        <v>27083.56</v>
      </c>
      <c r="I92" s="37">
        <v>27164.19</v>
      </c>
      <c r="J92" s="37">
        <v>27204.23</v>
      </c>
      <c r="K92" s="37">
        <v>27294.6</v>
      </c>
      <c r="L92" s="37">
        <v>27361.09</v>
      </c>
      <c r="M92" s="37">
        <v>27437.41</v>
      </c>
      <c r="N92" s="37">
        <v>27540.13</v>
      </c>
    </row>
    <row r="93" spans="1:14" x14ac:dyDescent="0.2">
      <c r="A93" s="39"/>
      <c r="B93" s="36">
        <v>3</v>
      </c>
      <c r="C93" s="37">
        <v>26800.73</v>
      </c>
      <c r="D93" s="37">
        <v>26827.54</v>
      </c>
      <c r="E93" s="53">
        <v>26938.09</v>
      </c>
      <c r="F93" s="37">
        <v>26966.89</v>
      </c>
      <c r="G93" s="37">
        <v>27010.03</v>
      </c>
      <c r="H93" s="37">
        <v>27086.17</v>
      </c>
      <c r="I93" s="37">
        <v>27166.91</v>
      </c>
      <c r="J93" s="37">
        <v>27205.11</v>
      </c>
      <c r="K93" s="37">
        <v>27298.11</v>
      </c>
      <c r="L93" s="37">
        <v>27362.91</v>
      </c>
      <c r="M93" s="37">
        <v>27440.06</v>
      </c>
      <c r="N93" s="37">
        <v>27543.79</v>
      </c>
    </row>
    <row r="94" spans="1:14" x14ac:dyDescent="0.2">
      <c r="A94" s="39"/>
      <c r="B94" s="36">
        <v>4</v>
      </c>
      <c r="C94" s="37">
        <v>26801.599999999999</v>
      </c>
      <c r="D94" s="37">
        <v>26828.400000000001</v>
      </c>
      <c r="E94" s="53">
        <v>26942.89</v>
      </c>
      <c r="F94" s="37">
        <v>26966.89</v>
      </c>
      <c r="G94" s="37">
        <v>27011.83</v>
      </c>
      <c r="H94" s="37">
        <v>27088.79</v>
      </c>
      <c r="I94" s="37">
        <v>27169.62</v>
      </c>
      <c r="J94" s="37">
        <v>27205.99</v>
      </c>
      <c r="K94" s="37">
        <v>27301.63</v>
      </c>
      <c r="L94" s="37">
        <v>27364.73</v>
      </c>
      <c r="M94" s="37">
        <v>27442.71</v>
      </c>
      <c r="N94" s="37">
        <v>27547.46</v>
      </c>
    </row>
    <row r="95" spans="1:14" x14ac:dyDescent="0.2">
      <c r="A95" s="39"/>
      <c r="B95" s="36">
        <v>5</v>
      </c>
      <c r="C95" s="37">
        <v>26802.46</v>
      </c>
      <c r="D95" s="37">
        <v>26829.27</v>
      </c>
      <c r="E95" s="53">
        <v>26947.69</v>
      </c>
      <c r="F95" s="37">
        <v>26966.89</v>
      </c>
      <c r="G95" s="37">
        <v>27013.63</v>
      </c>
      <c r="H95" s="37">
        <v>27091.41</v>
      </c>
      <c r="I95" s="37">
        <v>27172.33</v>
      </c>
      <c r="J95" s="37">
        <v>27206.86</v>
      </c>
      <c r="K95" s="37">
        <v>27305.14</v>
      </c>
      <c r="L95" s="37">
        <v>27366.560000000001</v>
      </c>
      <c r="M95" s="37">
        <v>27445.360000000001</v>
      </c>
      <c r="N95" s="37">
        <v>27551.13</v>
      </c>
    </row>
    <row r="96" spans="1:14" x14ac:dyDescent="0.2">
      <c r="A96" s="39"/>
      <c r="B96" s="36">
        <v>6</v>
      </c>
      <c r="C96" s="37">
        <v>26803.33</v>
      </c>
      <c r="D96" s="37">
        <v>26830.13</v>
      </c>
      <c r="E96" s="53">
        <v>26952.49</v>
      </c>
      <c r="F96" s="37">
        <v>26966.89</v>
      </c>
      <c r="G96" s="37">
        <v>27015.43</v>
      </c>
      <c r="H96" s="37">
        <v>27094.03</v>
      </c>
      <c r="I96" s="37">
        <v>27175.040000000001</v>
      </c>
      <c r="J96" s="37">
        <v>27207.74</v>
      </c>
      <c r="K96" s="37">
        <v>27308.66</v>
      </c>
      <c r="L96" s="37">
        <v>27368.38</v>
      </c>
      <c r="M96" s="37">
        <v>27448.01</v>
      </c>
      <c r="N96" s="37">
        <v>27554.79</v>
      </c>
    </row>
    <row r="97" spans="1:14" x14ac:dyDescent="0.2">
      <c r="A97" s="39"/>
      <c r="B97" s="36">
        <v>7</v>
      </c>
      <c r="C97" s="37">
        <v>26804.19</v>
      </c>
      <c r="D97" s="37">
        <v>26831</v>
      </c>
      <c r="E97" s="53">
        <v>26957.29</v>
      </c>
      <c r="F97" s="37">
        <v>26966.89</v>
      </c>
      <c r="G97" s="37">
        <v>27017.22</v>
      </c>
      <c r="H97" s="37">
        <v>27096.65</v>
      </c>
      <c r="I97" s="37">
        <v>27177.759999999998</v>
      </c>
      <c r="J97" s="37">
        <v>27208.62</v>
      </c>
      <c r="K97" s="37">
        <v>27312.18</v>
      </c>
      <c r="L97" s="37">
        <v>27370.2</v>
      </c>
      <c r="M97" s="37">
        <v>27450.67</v>
      </c>
      <c r="N97" s="37">
        <v>27558.46</v>
      </c>
    </row>
    <row r="98" spans="1:14" x14ac:dyDescent="0.2">
      <c r="A98" s="39"/>
      <c r="B98" s="36">
        <v>8</v>
      </c>
      <c r="C98" s="37">
        <v>26805.05</v>
      </c>
      <c r="D98" s="37">
        <v>26831.86</v>
      </c>
      <c r="E98" s="53">
        <v>26962.09</v>
      </c>
      <c r="F98" s="37">
        <v>26966.89</v>
      </c>
      <c r="G98" s="37">
        <v>27019.02</v>
      </c>
      <c r="H98" s="37">
        <v>27099.26</v>
      </c>
      <c r="I98" s="37">
        <v>27180.47</v>
      </c>
      <c r="J98" s="37">
        <v>27209.5</v>
      </c>
      <c r="K98" s="37">
        <v>27315.69</v>
      </c>
      <c r="L98" s="37">
        <v>27372.03</v>
      </c>
      <c r="M98" s="37">
        <v>27453.32</v>
      </c>
      <c r="N98" s="37">
        <v>27562.13</v>
      </c>
    </row>
    <row r="99" spans="1:14" x14ac:dyDescent="0.2">
      <c r="A99" s="39"/>
      <c r="B99" s="36">
        <v>9</v>
      </c>
      <c r="C99" s="37">
        <v>26805.919999999998</v>
      </c>
      <c r="D99" s="37">
        <v>26832.73</v>
      </c>
      <c r="E99" s="53">
        <v>26966.89</v>
      </c>
      <c r="F99" s="37">
        <v>26966.89</v>
      </c>
      <c r="G99" s="37">
        <v>27020.82</v>
      </c>
      <c r="H99" s="37">
        <v>27101.88</v>
      </c>
      <c r="I99" s="37">
        <v>27183.19</v>
      </c>
      <c r="J99" s="37">
        <v>27210.37</v>
      </c>
      <c r="K99" s="37">
        <v>27319.21</v>
      </c>
      <c r="L99" s="37">
        <v>27373.85</v>
      </c>
      <c r="M99" s="37">
        <v>27455.97</v>
      </c>
      <c r="N99" s="37">
        <v>27565.79</v>
      </c>
    </row>
    <row r="100" spans="1:14" x14ac:dyDescent="0.2">
      <c r="A100" s="39"/>
      <c r="B100" s="36">
        <v>10</v>
      </c>
      <c r="C100" s="37">
        <v>26806.78</v>
      </c>
      <c r="D100" s="53">
        <v>26837.51</v>
      </c>
      <c r="E100" s="37">
        <v>26966.89</v>
      </c>
      <c r="F100" s="37">
        <v>26968.69</v>
      </c>
      <c r="G100" s="37">
        <v>27023.43</v>
      </c>
      <c r="H100" s="37">
        <v>27104.59</v>
      </c>
      <c r="I100" s="37">
        <v>27184.07</v>
      </c>
      <c r="J100" s="37">
        <v>27213.87</v>
      </c>
      <c r="K100" s="37">
        <v>27321.03</v>
      </c>
      <c r="L100" s="37">
        <v>27376.5</v>
      </c>
      <c r="M100" s="37">
        <v>27459.62</v>
      </c>
      <c r="N100" s="37">
        <v>27565.79</v>
      </c>
    </row>
    <row r="101" spans="1:14" x14ac:dyDescent="0.2">
      <c r="A101" s="39"/>
      <c r="B101" s="36">
        <v>11</v>
      </c>
      <c r="C101" s="37">
        <v>26807.65</v>
      </c>
      <c r="D101" s="53">
        <v>26842.29</v>
      </c>
      <c r="E101" s="37">
        <v>26966.89</v>
      </c>
      <c r="F101" s="37">
        <v>26970.48</v>
      </c>
      <c r="G101" s="37">
        <v>27026.04</v>
      </c>
      <c r="H101" s="37">
        <v>27107.29</v>
      </c>
      <c r="I101" s="37">
        <v>27184.94</v>
      </c>
      <c r="J101" s="37">
        <v>27217.38</v>
      </c>
      <c r="K101" s="37">
        <v>27322.85</v>
      </c>
      <c r="L101" s="37">
        <v>27379.14</v>
      </c>
      <c r="M101" s="37">
        <v>27463.279999999999</v>
      </c>
      <c r="N101" s="37">
        <v>27565.79</v>
      </c>
    </row>
    <row r="102" spans="1:14" x14ac:dyDescent="0.2">
      <c r="A102" s="39"/>
      <c r="B102" s="36">
        <v>12</v>
      </c>
      <c r="C102" s="37">
        <v>26808.51</v>
      </c>
      <c r="D102" s="53">
        <v>26847.07</v>
      </c>
      <c r="E102" s="37">
        <v>26966.89</v>
      </c>
      <c r="F102" s="37">
        <v>26972.28</v>
      </c>
      <c r="G102" s="37">
        <v>27028.65</v>
      </c>
      <c r="H102" s="37">
        <v>27110</v>
      </c>
      <c r="I102" s="37">
        <v>27185.82</v>
      </c>
      <c r="J102" s="37">
        <v>27220.880000000001</v>
      </c>
      <c r="K102" s="37">
        <v>27324.67</v>
      </c>
      <c r="L102" s="37">
        <v>27381.79</v>
      </c>
      <c r="M102" s="37">
        <v>27466.93</v>
      </c>
      <c r="N102" s="37">
        <v>27565.79</v>
      </c>
    </row>
    <row r="103" spans="1:14" x14ac:dyDescent="0.2">
      <c r="A103" s="39"/>
      <c r="B103" s="36">
        <v>13</v>
      </c>
      <c r="C103" s="37">
        <v>26809.38</v>
      </c>
      <c r="D103" s="53">
        <v>26851.86</v>
      </c>
      <c r="E103" s="37">
        <v>26966.89</v>
      </c>
      <c r="F103" s="37">
        <v>26974.07</v>
      </c>
      <c r="G103" s="37">
        <v>27031.27</v>
      </c>
      <c r="H103" s="37">
        <v>27112.71</v>
      </c>
      <c r="I103" s="37">
        <v>27186.7</v>
      </c>
      <c r="J103" s="37">
        <v>27224.39</v>
      </c>
      <c r="K103" s="37">
        <v>27326.49</v>
      </c>
      <c r="L103" s="37">
        <v>27384.43</v>
      </c>
      <c r="M103" s="37">
        <v>27470.59</v>
      </c>
      <c r="N103" s="37">
        <v>27565.79</v>
      </c>
    </row>
    <row r="104" spans="1:14" x14ac:dyDescent="0.2">
      <c r="A104" s="39"/>
      <c r="B104" s="36">
        <v>14</v>
      </c>
      <c r="C104" s="37">
        <v>26810.240000000002</v>
      </c>
      <c r="D104" s="53">
        <v>26856.639999999999</v>
      </c>
      <c r="E104" s="37">
        <v>26966.89</v>
      </c>
      <c r="F104" s="37">
        <v>26975.87</v>
      </c>
      <c r="G104" s="37">
        <v>27033.88</v>
      </c>
      <c r="H104" s="37">
        <v>27115.41</v>
      </c>
      <c r="I104" s="37">
        <v>27187.57</v>
      </c>
      <c r="J104" s="37">
        <v>27227.9</v>
      </c>
      <c r="K104" s="37">
        <v>27328.31</v>
      </c>
      <c r="L104" s="37">
        <v>27387.08</v>
      </c>
      <c r="M104" s="37">
        <v>27474.240000000002</v>
      </c>
      <c r="N104" s="37">
        <v>27565.79</v>
      </c>
    </row>
    <row r="105" spans="1:14" x14ac:dyDescent="0.2">
      <c r="A105" s="39"/>
      <c r="B105" s="36">
        <v>15</v>
      </c>
      <c r="C105" s="37">
        <v>26811.11</v>
      </c>
      <c r="D105" s="53">
        <v>26861.42</v>
      </c>
      <c r="E105" s="37">
        <v>26966.89</v>
      </c>
      <c r="F105" s="37">
        <v>26977.67</v>
      </c>
      <c r="G105" s="37">
        <v>27036.49</v>
      </c>
      <c r="H105" s="37">
        <v>27118.12</v>
      </c>
      <c r="I105" s="37">
        <v>27188.45</v>
      </c>
      <c r="J105" s="37">
        <v>27231.4</v>
      </c>
      <c r="K105" s="37">
        <v>27330.13</v>
      </c>
      <c r="L105" s="37">
        <v>27389.73</v>
      </c>
      <c r="M105" s="37">
        <v>27477.9</v>
      </c>
      <c r="N105" s="37">
        <v>27565.79</v>
      </c>
    </row>
    <row r="106" spans="1:14" x14ac:dyDescent="0.2">
      <c r="A106" s="39"/>
      <c r="B106" s="36">
        <v>16</v>
      </c>
      <c r="C106" s="37">
        <v>26811.97</v>
      </c>
      <c r="D106" s="53">
        <v>26866.21</v>
      </c>
      <c r="E106" s="37">
        <v>26966.89</v>
      </c>
      <c r="F106" s="37">
        <v>26979.46</v>
      </c>
      <c r="G106" s="37">
        <v>27039.1</v>
      </c>
      <c r="H106" s="37">
        <v>27120.83</v>
      </c>
      <c r="I106" s="37">
        <v>27189.33</v>
      </c>
      <c r="J106" s="37">
        <v>27234.91</v>
      </c>
      <c r="K106" s="37">
        <v>27331.95</v>
      </c>
      <c r="L106" s="37">
        <v>27392.37</v>
      </c>
      <c r="M106" s="37">
        <v>27481.56</v>
      </c>
      <c r="N106" s="37">
        <v>27565.79</v>
      </c>
    </row>
    <row r="107" spans="1:14" x14ac:dyDescent="0.2">
      <c r="A107" s="39"/>
      <c r="B107" s="36">
        <v>17</v>
      </c>
      <c r="C107" s="37">
        <v>26812.84</v>
      </c>
      <c r="D107" s="53">
        <v>26870.99</v>
      </c>
      <c r="E107" s="37">
        <v>26966.89</v>
      </c>
      <c r="F107" s="37">
        <v>26981.26</v>
      </c>
      <c r="G107" s="37">
        <v>27041.72</v>
      </c>
      <c r="H107" s="37">
        <v>27123.54</v>
      </c>
      <c r="I107" s="37">
        <v>27190.2</v>
      </c>
      <c r="J107" s="37">
        <v>27238.42</v>
      </c>
      <c r="K107" s="37">
        <v>27333.77</v>
      </c>
      <c r="L107" s="37">
        <v>27395.02</v>
      </c>
      <c r="M107" s="37">
        <v>27485.21</v>
      </c>
      <c r="N107" s="37">
        <v>27565.79</v>
      </c>
    </row>
    <row r="108" spans="1:14" x14ac:dyDescent="0.2">
      <c r="A108" s="39"/>
      <c r="B108" s="36">
        <v>18</v>
      </c>
      <c r="C108" s="37">
        <v>26813.7</v>
      </c>
      <c r="D108" s="53">
        <v>26875.78</v>
      </c>
      <c r="E108" s="37">
        <v>26966.89</v>
      </c>
      <c r="F108" s="37">
        <v>26983.06</v>
      </c>
      <c r="G108" s="37">
        <v>27044.33</v>
      </c>
      <c r="H108" s="37">
        <v>27126.25</v>
      </c>
      <c r="I108" s="37">
        <v>27191.08</v>
      </c>
      <c r="J108" s="37">
        <v>27241.919999999998</v>
      </c>
      <c r="K108" s="37">
        <v>27335.59</v>
      </c>
      <c r="L108" s="37">
        <v>27397.67</v>
      </c>
      <c r="M108" s="37">
        <v>27488.87</v>
      </c>
      <c r="N108" s="37">
        <v>27565.79</v>
      </c>
    </row>
    <row r="109" spans="1:14" x14ac:dyDescent="0.2">
      <c r="A109" s="39"/>
      <c r="B109" s="36">
        <v>19</v>
      </c>
      <c r="C109" s="37">
        <v>26814.560000000001</v>
      </c>
      <c r="D109" s="53">
        <v>26880.57</v>
      </c>
      <c r="E109" s="37">
        <v>26966.89</v>
      </c>
      <c r="F109" s="37">
        <v>26984.86</v>
      </c>
      <c r="G109" s="37">
        <v>27046.94</v>
      </c>
      <c r="H109" s="37">
        <v>27128.95</v>
      </c>
      <c r="I109" s="37">
        <v>27191.96</v>
      </c>
      <c r="J109" s="37">
        <v>27245.43</v>
      </c>
      <c r="K109" s="37">
        <v>27337.41</v>
      </c>
      <c r="L109" s="37">
        <v>27400.31</v>
      </c>
      <c r="M109" s="37">
        <v>27492.53</v>
      </c>
      <c r="N109" s="37">
        <v>27565.79</v>
      </c>
    </row>
    <row r="110" spans="1:14" x14ac:dyDescent="0.2">
      <c r="A110" s="39"/>
      <c r="B110" s="36">
        <v>20</v>
      </c>
      <c r="C110" s="37">
        <v>26815.43</v>
      </c>
      <c r="D110" s="53">
        <v>26885.360000000001</v>
      </c>
      <c r="E110" s="37">
        <v>26966.89</v>
      </c>
      <c r="F110" s="37">
        <v>26986.65</v>
      </c>
      <c r="G110" s="37">
        <v>27049.56</v>
      </c>
      <c r="H110" s="37">
        <v>27131.66</v>
      </c>
      <c r="I110" s="37">
        <v>27192.83</v>
      </c>
      <c r="J110" s="37">
        <v>27248.94</v>
      </c>
      <c r="K110" s="37">
        <v>27339.23</v>
      </c>
      <c r="L110" s="37">
        <v>27402.959999999999</v>
      </c>
      <c r="M110" s="37">
        <v>27496.19</v>
      </c>
      <c r="N110" s="37">
        <v>27565.79</v>
      </c>
    </row>
    <row r="111" spans="1:14" x14ac:dyDescent="0.2">
      <c r="A111" s="39"/>
      <c r="B111" s="36">
        <v>21</v>
      </c>
      <c r="C111" s="37">
        <v>26816.29</v>
      </c>
      <c r="D111" s="53">
        <v>26890.15</v>
      </c>
      <c r="E111" s="37">
        <v>26966.89</v>
      </c>
      <c r="F111" s="37">
        <v>26988.45</v>
      </c>
      <c r="G111" s="37">
        <v>27052.17</v>
      </c>
      <c r="H111" s="37">
        <v>27134.37</v>
      </c>
      <c r="I111" s="37">
        <v>27193.71</v>
      </c>
      <c r="J111" s="37">
        <v>27252.45</v>
      </c>
      <c r="K111" s="37">
        <v>27341.05</v>
      </c>
      <c r="L111" s="37">
        <v>27405.61</v>
      </c>
      <c r="M111" s="37">
        <v>27499.85</v>
      </c>
      <c r="N111" s="37">
        <v>27565.79</v>
      </c>
    </row>
    <row r="112" spans="1:14" x14ac:dyDescent="0.2">
      <c r="A112" s="39"/>
      <c r="B112" s="36">
        <v>22</v>
      </c>
      <c r="C112" s="37">
        <v>26817.16</v>
      </c>
      <c r="D112" s="53">
        <v>26894.94</v>
      </c>
      <c r="E112" s="37">
        <v>26966.89</v>
      </c>
      <c r="F112" s="37">
        <v>26990.25</v>
      </c>
      <c r="G112" s="37">
        <v>27054.78</v>
      </c>
      <c r="H112" s="37">
        <v>27137.08</v>
      </c>
      <c r="I112" s="37">
        <v>27194.59</v>
      </c>
      <c r="J112" s="37">
        <v>27255.96</v>
      </c>
      <c r="K112" s="37">
        <v>27342.87</v>
      </c>
      <c r="L112" s="37">
        <v>27408.26</v>
      </c>
      <c r="M112" s="37">
        <v>27503.51</v>
      </c>
      <c r="N112" s="37">
        <v>27565.79</v>
      </c>
    </row>
    <row r="113" spans="1:14" x14ac:dyDescent="0.2">
      <c r="A113" s="39"/>
      <c r="B113" s="36">
        <v>23</v>
      </c>
      <c r="C113" s="37">
        <v>26818.02</v>
      </c>
      <c r="D113" s="53">
        <v>26899.73</v>
      </c>
      <c r="E113" s="37">
        <v>26966.89</v>
      </c>
      <c r="F113" s="37">
        <v>26992.05</v>
      </c>
      <c r="G113" s="37">
        <v>27057.4</v>
      </c>
      <c r="H113" s="37">
        <v>27139.79</v>
      </c>
      <c r="I113" s="37">
        <v>27195.46</v>
      </c>
      <c r="J113" s="37">
        <v>27259.47</v>
      </c>
      <c r="K113" s="37">
        <v>27344.69</v>
      </c>
      <c r="L113" s="37">
        <v>27410.91</v>
      </c>
      <c r="M113" s="37">
        <v>27507.17</v>
      </c>
      <c r="N113" s="37">
        <v>27565.79</v>
      </c>
    </row>
    <row r="114" spans="1:14" x14ac:dyDescent="0.2">
      <c r="A114" s="39"/>
      <c r="B114" s="36">
        <v>24</v>
      </c>
      <c r="C114" s="37">
        <v>26818.89</v>
      </c>
      <c r="D114" s="53">
        <v>26904.52</v>
      </c>
      <c r="E114" s="37">
        <v>26966.89</v>
      </c>
      <c r="F114" s="37">
        <v>26993.84</v>
      </c>
      <c r="G114" s="37">
        <v>27060.01</v>
      </c>
      <c r="H114" s="37">
        <v>27142.5</v>
      </c>
      <c r="I114" s="37">
        <v>27196.34</v>
      </c>
      <c r="J114" s="37">
        <v>27262.98</v>
      </c>
      <c r="K114" s="37">
        <v>27346.52</v>
      </c>
      <c r="L114" s="37">
        <v>27413.56</v>
      </c>
      <c r="M114" s="37">
        <v>27510.83</v>
      </c>
      <c r="N114" s="37">
        <v>27565.79</v>
      </c>
    </row>
    <row r="115" spans="1:14" x14ac:dyDescent="0.2">
      <c r="A115" s="39"/>
      <c r="B115" s="36">
        <v>25</v>
      </c>
      <c r="C115" s="37">
        <v>26819.75</v>
      </c>
      <c r="D115" s="53">
        <v>26909.31</v>
      </c>
      <c r="E115" s="37">
        <v>26966.89</v>
      </c>
      <c r="F115" s="37">
        <v>26995.64</v>
      </c>
      <c r="G115" s="37">
        <v>27062.63</v>
      </c>
      <c r="H115" s="37">
        <v>27145.21</v>
      </c>
      <c r="I115" s="37">
        <v>27197.22</v>
      </c>
      <c r="J115" s="37">
        <v>27266.49</v>
      </c>
      <c r="K115" s="37">
        <v>27348.34</v>
      </c>
      <c r="L115" s="37">
        <v>27416.2</v>
      </c>
      <c r="M115" s="37">
        <v>27514.49</v>
      </c>
      <c r="N115" s="37">
        <v>27565.79</v>
      </c>
    </row>
    <row r="116" spans="1:14" x14ac:dyDescent="0.2">
      <c r="A116" s="39"/>
      <c r="B116" s="36">
        <v>26</v>
      </c>
      <c r="C116" s="37">
        <v>26820.62</v>
      </c>
      <c r="D116" s="53">
        <v>26914.11</v>
      </c>
      <c r="E116" s="37">
        <v>26966.89</v>
      </c>
      <c r="F116" s="37">
        <v>26997.439999999999</v>
      </c>
      <c r="G116" s="37">
        <v>27065.24</v>
      </c>
      <c r="H116" s="37">
        <v>27147.919999999998</v>
      </c>
      <c r="I116" s="37">
        <v>27198.09</v>
      </c>
      <c r="J116" s="37">
        <v>27270</v>
      </c>
      <c r="K116" s="37">
        <v>27350.16</v>
      </c>
      <c r="L116" s="37">
        <v>27418.85</v>
      </c>
      <c r="M116" s="37">
        <v>27518.15</v>
      </c>
      <c r="N116" s="37">
        <v>27565.79</v>
      </c>
    </row>
    <row r="117" spans="1:14" x14ac:dyDescent="0.2">
      <c r="A117" s="39"/>
      <c r="B117" s="36">
        <v>27</v>
      </c>
      <c r="C117" s="37">
        <v>26821.48</v>
      </c>
      <c r="D117" s="53">
        <v>26918.9</v>
      </c>
      <c r="E117" s="37">
        <v>26966.89</v>
      </c>
      <c r="F117" s="37">
        <v>26999.24</v>
      </c>
      <c r="G117" s="37">
        <v>27067.86</v>
      </c>
      <c r="H117" s="37">
        <v>27150.63</v>
      </c>
      <c r="I117" s="37">
        <v>27198.97</v>
      </c>
      <c r="J117" s="37">
        <v>27273.52</v>
      </c>
      <c r="K117" s="37">
        <v>27351.98</v>
      </c>
      <c r="L117" s="37">
        <v>27421.5</v>
      </c>
      <c r="M117" s="37">
        <v>27521.81</v>
      </c>
      <c r="N117" s="37">
        <v>27565.79</v>
      </c>
    </row>
    <row r="118" spans="1:14" x14ac:dyDescent="0.2">
      <c r="A118" s="39"/>
      <c r="B118" s="36">
        <v>28</v>
      </c>
      <c r="C118" s="37">
        <v>26822.35</v>
      </c>
      <c r="D118" s="53">
        <v>26923.7</v>
      </c>
      <c r="E118" s="37">
        <v>26966.89</v>
      </c>
      <c r="F118" s="37">
        <v>27001.040000000001</v>
      </c>
      <c r="G118" s="37">
        <v>27070.47</v>
      </c>
      <c r="H118" s="37">
        <v>27153.35</v>
      </c>
      <c r="I118" s="37">
        <v>27199.85</v>
      </c>
      <c r="J118" s="37">
        <v>27277.03</v>
      </c>
      <c r="K118" s="37">
        <v>27353.8</v>
      </c>
      <c r="L118" s="37">
        <v>27424.15</v>
      </c>
      <c r="M118" s="37">
        <v>27525.47</v>
      </c>
      <c r="N118" s="37">
        <v>27565.79</v>
      </c>
    </row>
    <row r="119" spans="1:14" x14ac:dyDescent="0.2">
      <c r="A119" s="39"/>
      <c r="B119" s="36">
        <v>29</v>
      </c>
      <c r="C119" s="37">
        <v>26823.21</v>
      </c>
      <c r="D119" s="53"/>
      <c r="E119" s="37">
        <v>26966.89</v>
      </c>
      <c r="F119" s="37">
        <v>27002.83</v>
      </c>
      <c r="G119" s="37">
        <v>27073.09</v>
      </c>
      <c r="H119" s="37">
        <v>27156.06</v>
      </c>
      <c r="I119" s="37">
        <v>27200.720000000001</v>
      </c>
      <c r="J119" s="37">
        <v>27280.54</v>
      </c>
      <c r="K119" s="37">
        <v>27355.62</v>
      </c>
      <c r="L119" s="37">
        <v>27426.799999999999</v>
      </c>
      <c r="M119" s="37">
        <v>27529.14</v>
      </c>
      <c r="N119" s="37">
        <v>27565.79</v>
      </c>
    </row>
    <row r="120" spans="1:14" x14ac:dyDescent="0.2">
      <c r="A120" s="39"/>
      <c r="B120" s="36">
        <v>30</v>
      </c>
      <c r="C120" s="37">
        <v>26824.080000000002</v>
      </c>
      <c r="D120" s="37"/>
      <c r="E120" s="37">
        <v>26966.89</v>
      </c>
      <c r="F120" s="37">
        <v>27004.63</v>
      </c>
      <c r="G120" s="37">
        <v>27075.71</v>
      </c>
      <c r="H120" s="37">
        <v>27158.77</v>
      </c>
      <c r="I120" s="37">
        <v>27201.599999999999</v>
      </c>
      <c r="J120" s="37">
        <v>27284.05</v>
      </c>
      <c r="K120" s="37">
        <v>27357.45</v>
      </c>
      <c r="L120" s="37">
        <v>27429.45</v>
      </c>
      <c r="M120" s="37">
        <v>27532.799999999999</v>
      </c>
      <c r="N120" s="37">
        <v>27565.79</v>
      </c>
    </row>
    <row r="121" spans="1:14" x14ac:dyDescent="0.2">
      <c r="A121" s="39"/>
      <c r="B121" s="36">
        <v>31</v>
      </c>
      <c r="C121" s="37">
        <v>26824.94</v>
      </c>
      <c r="D121" s="37"/>
      <c r="E121" s="37">
        <v>26966.89</v>
      </c>
      <c r="F121" s="37"/>
      <c r="G121" s="37">
        <v>27078.32</v>
      </c>
      <c r="H121" s="37"/>
      <c r="I121" s="37">
        <v>27202.48</v>
      </c>
      <c r="J121" s="37">
        <v>27287.57</v>
      </c>
      <c r="K121" s="37"/>
      <c r="L121" s="37">
        <v>27432.1</v>
      </c>
      <c r="M121" s="37"/>
      <c r="N121" s="37">
        <v>27565.79</v>
      </c>
    </row>
    <row r="122" spans="1:14" x14ac:dyDescent="0.2">
      <c r="A122" s="39"/>
      <c r="B122" s="19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x14ac:dyDescent="0.2">
      <c r="A123" s="463" t="s">
        <v>35</v>
      </c>
      <c r="B123" s="464"/>
      <c r="C123" s="40">
        <f t="shared" ref="C123:N123" si="3">AVERAGE(C91:C122)</f>
        <v>26811.97161290322</v>
      </c>
      <c r="D123" s="40">
        <f t="shared" si="3"/>
        <v>26864.088214285712</v>
      </c>
      <c r="E123" s="40">
        <f t="shared" si="3"/>
        <v>26961.315806451621</v>
      </c>
      <c r="F123" s="40">
        <f t="shared" si="3"/>
        <v>26980.725666666669</v>
      </c>
      <c r="G123" s="40">
        <f t="shared" si="3"/>
        <v>27040.055806451612</v>
      </c>
      <c r="H123" s="40">
        <f t="shared" si="3"/>
        <v>27119.590666666671</v>
      </c>
      <c r="I123" s="40">
        <f t="shared" si="3"/>
        <v>27187.192580645155</v>
      </c>
      <c r="J123" s="40">
        <f t="shared" si="3"/>
        <v>27237.976774193547</v>
      </c>
      <c r="K123" s="40">
        <f t="shared" si="3"/>
        <v>27329.006999999998</v>
      </c>
      <c r="L123" s="40">
        <f t="shared" si="3"/>
        <v>27393.335806451614</v>
      </c>
      <c r="M123" s="40">
        <f t="shared" si="3"/>
        <v>27480.947000000004</v>
      </c>
      <c r="N123" s="40">
        <f t="shared" si="3"/>
        <v>27561.532903225816</v>
      </c>
    </row>
    <row r="124" spans="1:14" x14ac:dyDescent="0.2">
      <c r="A124" s="41" t="s">
        <v>83</v>
      </c>
      <c r="B124" s="41"/>
    </row>
    <row r="125" spans="1:14" x14ac:dyDescent="0.2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1:14" ht="23.25" customHeight="1" x14ac:dyDescent="0.2">
      <c r="A126" s="145" t="s">
        <v>21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1:14" x14ac:dyDescent="0.2">
      <c r="A127" s="119" t="s">
        <v>22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1:14" x14ac:dyDescent="0.2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1:14" x14ac:dyDescent="0.2">
      <c r="A129" s="20"/>
      <c r="B129" s="21"/>
      <c r="C129" s="22"/>
      <c r="D129" s="23"/>
      <c r="E129" s="24"/>
      <c r="F129" s="22"/>
      <c r="G129" s="24"/>
      <c r="H129" s="22"/>
      <c r="I129" s="24"/>
      <c r="J129" s="22"/>
      <c r="K129" s="22"/>
      <c r="L129" s="24"/>
      <c r="M129" s="24"/>
      <c r="N129" s="24"/>
    </row>
    <row r="130" spans="1:14" x14ac:dyDescent="0.2">
      <c r="A130" s="26" t="s">
        <v>19</v>
      </c>
      <c r="B130" s="27" t="s">
        <v>20</v>
      </c>
      <c r="C130" s="102" t="s">
        <v>23</v>
      </c>
      <c r="D130" s="103" t="s">
        <v>24</v>
      </c>
      <c r="E130" s="104" t="s">
        <v>25</v>
      </c>
      <c r="F130" s="105" t="s">
        <v>26</v>
      </c>
      <c r="G130" s="104" t="s">
        <v>27</v>
      </c>
      <c r="H130" s="105" t="s">
        <v>28</v>
      </c>
      <c r="I130" s="104" t="s">
        <v>29</v>
      </c>
      <c r="J130" s="105" t="s">
        <v>30</v>
      </c>
      <c r="K130" s="105" t="s">
        <v>31</v>
      </c>
      <c r="L130" s="104" t="s">
        <v>32</v>
      </c>
      <c r="M130" s="104" t="s">
        <v>33</v>
      </c>
      <c r="N130" s="104" t="s">
        <v>34</v>
      </c>
    </row>
    <row r="131" spans="1:14" x14ac:dyDescent="0.2">
      <c r="A131" s="29"/>
      <c r="B131" s="30"/>
      <c r="C131" s="31"/>
      <c r="D131" s="32"/>
      <c r="E131" s="33"/>
      <c r="F131" s="34"/>
      <c r="G131" s="33"/>
      <c r="H131" s="34"/>
      <c r="I131" s="33"/>
      <c r="J131" s="34"/>
      <c r="K131" s="34"/>
      <c r="L131" s="33"/>
      <c r="M131" s="33"/>
      <c r="N131" s="33"/>
    </row>
    <row r="132" spans="1:14" x14ac:dyDescent="0.2">
      <c r="A132" s="129">
        <v>2017</v>
      </c>
      <c r="B132" s="36">
        <v>1</v>
      </c>
      <c r="C132" s="37">
        <v>26348.83</v>
      </c>
      <c r="D132" s="37">
        <v>26316.51</v>
      </c>
      <c r="E132" s="53">
        <v>26396.79</v>
      </c>
      <c r="F132" s="37">
        <v>26473.65</v>
      </c>
      <c r="G132" s="37">
        <v>26564.95</v>
      </c>
      <c r="H132" s="38">
        <v>26632.7</v>
      </c>
      <c r="I132" s="38">
        <v>26665.98</v>
      </c>
      <c r="J132" s="37">
        <v>26593.89</v>
      </c>
      <c r="K132" s="38">
        <v>26605.81</v>
      </c>
      <c r="L132" s="38">
        <v>26658.560000000001</v>
      </c>
      <c r="M132" s="38">
        <v>26633.18</v>
      </c>
      <c r="N132" s="38">
        <v>26736.45</v>
      </c>
    </row>
    <row r="133" spans="1:14" x14ac:dyDescent="0.2">
      <c r="A133" s="39"/>
      <c r="B133" s="36">
        <v>2</v>
      </c>
      <c r="C133" s="37">
        <v>26349.68</v>
      </c>
      <c r="D133" s="37">
        <v>26314.81</v>
      </c>
      <c r="E133" s="53">
        <v>26401.49</v>
      </c>
      <c r="F133" s="37">
        <v>26475.35</v>
      </c>
      <c r="G133" s="37">
        <v>26568.49</v>
      </c>
      <c r="H133" s="37">
        <v>26634.42</v>
      </c>
      <c r="I133" s="37">
        <v>26666.87</v>
      </c>
      <c r="J133" s="37">
        <v>26590.45</v>
      </c>
      <c r="K133" s="37">
        <v>26607.53</v>
      </c>
      <c r="L133" s="37">
        <v>26660.34</v>
      </c>
      <c r="M133" s="37">
        <v>26631.46</v>
      </c>
      <c r="N133" s="37">
        <v>26741.78</v>
      </c>
    </row>
    <row r="134" spans="1:14" x14ac:dyDescent="0.2">
      <c r="A134" s="39"/>
      <c r="B134" s="36">
        <v>3</v>
      </c>
      <c r="C134" s="37">
        <v>26350.53</v>
      </c>
      <c r="D134" s="37">
        <v>26313.11</v>
      </c>
      <c r="E134" s="53">
        <v>26406.2</v>
      </c>
      <c r="F134" s="37">
        <v>26477.06</v>
      </c>
      <c r="G134" s="37">
        <v>26572.03</v>
      </c>
      <c r="H134" s="37">
        <v>26636.13</v>
      </c>
      <c r="I134" s="37">
        <v>26667.759999999998</v>
      </c>
      <c r="J134" s="37">
        <v>26587.01</v>
      </c>
      <c r="K134" s="37">
        <v>26609.24</v>
      </c>
      <c r="L134" s="37">
        <v>26662.11</v>
      </c>
      <c r="M134" s="37">
        <v>26629.74</v>
      </c>
      <c r="N134" s="37">
        <v>26747.119999999999</v>
      </c>
    </row>
    <row r="135" spans="1:14" x14ac:dyDescent="0.2">
      <c r="A135" s="39"/>
      <c r="B135" s="36">
        <v>4</v>
      </c>
      <c r="C135" s="37">
        <v>26351.38</v>
      </c>
      <c r="D135" s="37">
        <v>26311.41</v>
      </c>
      <c r="E135" s="53">
        <v>26410.9</v>
      </c>
      <c r="F135" s="37">
        <v>26478.76</v>
      </c>
      <c r="G135" s="37">
        <v>26575.56</v>
      </c>
      <c r="H135" s="37">
        <v>26637.85</v>
      </c>
      <c r="I135" s="37">
        <v>26668.639999999999</v>
      </c>
      <c r="J135" s="37">
        <v>26583.58</v>
      </c>
      <c r="K135" s="37">
        <v>26610.959999999999</v>
      </c>
      <c r="L135" s="37">
        <v>26663.89</v>
      </c>
      <c r="M135" s="37">
        <v>26628.02</v>
      </c>
      <c r="N135" s="37">
        <v>26752.45</v>
      </c>
    </row>
    <row r="136" spans="1:14" x14ac:dyDescent="0.2">
      <c r="A136" s="39"/>
      <c r="B136" s="36">
        <v>5</v>
      </c>
      <c r="C136" s="37">
        <v>26352.23</v>
      </c>
      <c r="D136" s="37">
        <v>26309.71</v>
      </c>
      <c r="E136" s="53">
        <v>26415.61</v>
      </c>
      <c r="F136" s="37">
        <v>26480.47</v>
      </c>
      <c r="G136" s="37">
        <v>26579.1</v>
      </c>
      <c r="H136" s="37">
        <v>26639.57</v>
      </c>
      <c r="I136" s="37">
        <v>26669.53</v>
      </c>
      <c r="J136" s="37">
        <v>26580.14</v>
      </c>
      <c r="K136" s="37">
        <v>26612.67</v>
      </c>
      <c r="L136" s="37">
        <v>26665.66</v>
      </c>
      <c r="M136" s="37">
        <v>26626.3</v>
      </c>
      <c r="N136" s="37">
        <v>26757.79</v>
      </c>
    </row>
    <row r="137" spans="1:14" x14ac:dyDescent="0.2">
      <c r="A137" s="39"/>
      <c r="B137" s="36">
        <v>6</v>
      </c>
      <c r="C137" s="37">
        <v>26353.08</v>
      </c>
      <c r="D137" s="37">
        <v>26308.02</v>
      </c>
      <c r="E137" s="53">
        <v>26420.31</v>
      </c>
      <c r="F137" s="37">
        <v>26482.18</v>
      </c>
      <c r="G137" s="37">
        <v>26582.639999999999</v>
      </c>
      <c r="H137" s="37">
        <v>26641.279999999999</v>
      </c>
      <c r="I137" s="37">
        <v>26670.42</v>
      </c>
      <c r="J137" s="37">
        <v>26576.7</v>
      </c>
      <c r="K137" s="37">
        <v>26614.39</v>
      </c>
      <c r="L137" s="37">
        <v>26667.439999999999</v>
      </c>
      <c r="M137" s="37">
        <v>26624.58</v>
      </c>
      <c r="N137" s="37">
        <v>26763.119999999999</v>
      </c>
    </row>
    <row r="138" spans="1:14" x14ac:dyDescent="0.2">
      <c r="A138" s="39"/>
      <c r="B138" s="36">
        <v>7</v>
      </c>
      <c r="C138" s="37">
        <v>26353.93</v>
      </c>
      <c r="D138" s="37">
        <v>26306.32</v>
      </c>
      <c r="E138" s="53">
        <v>26425.02</v>
      </c>
      <c r="F138" s="37">
        <v>26483.88</v>
      </c>
      <c r="G138" s="37">
        <v>26586.17</v>
      </c>
      <c r="H138" s="37">
        <v>26643</v>
      </c>
      <c r="I138" s="37">
        <v>26671.31</v>
      </c>
      <c r="J138" s="37">
        <v>26573.27</v>
      </c>
      <c r="K138" s="37">
        <v>26616.1</v>
      </c>
      <c r="L138" s="37">
        <v>26669.22</v>
      </c>
      <c r="M138" s="37">
        <v>26622.86</v>
      </c>
      <c r="N138" s="37">
        <v>26768.46</v>
      </c>
    </row>
    <row r="139" spans="1:14" x14ac:dyDescent="0.2">
      <c r="A139" s="39"/>
      <c r="B139" s="36">
        <v>8</v>
      </c>
      <c r="C139" s="37">
        <v>26354.78</v>
      </c>
      <c r="D139" s="37">
        <v>26304.62</v>
      </c>
      <c r="E139" s="53">
        <v>26429.73</v>
      </c>
      <c r="F139" s="37">
        <v>26485.59</v>
      </c>
      <c r="G139" s="37">
        <v>26589.71</v>
      </c>
      <c r="H139" s="37">
        <v>26644.720000000001</v>
      </c>
      <c r="I139" s="37">
        <v>26672.2</v>
      </c>
      <c r="J139" s="37">
        <v>26569.83</v>
      </c>
      <c r="K139" s="37">
        <v>26617.82</v>
      </c>
      <c r="L139" s="37">
        <v>26670.99</v>
      </c>
      <c r="M139" s="37">
        <v>26621.14</v>
      </c>
      <c r="N139" s="37">
        <v>26773.8</v>
      </c>
    </row>
    <row r="140" spans="1:14" x14ac:dyDescent="0.2">
      <c r="A140" s="39"/>
      <c r="B140" s="36">
        <v>9</v>
      </c>
      <c r="C140" s="37">
        <v>26355.63</v>
      </c>
      <c r="D140" s="37">
        <v>26302.92</v>
      </c>
      <c r="E140" s="53">
        <v>26434.43</v>
      </c>
      <c r="F140" s="37">
        <v>26487.3</v>
      </c>
      <c r="G140" s="37">
        <v>26593.25</v>
      </c>
      <c r="H140" s="37">
        <v>26646.44</v>
      </c>
      <c r="I140" s="37">
        <v>26673.09</v>
      </c>
      <c r="J140" s="37">
        <v>26566.400000000001</v>
      </c>
      <c r="K140" s="37">
        <v>26619.53</v>
      </c>
      <c r="L140" s="37">
        <v>26672.77</v>
      </c>
      <c r="M140" s="37">
        <v>26619.42</v>
      </c>
      <c r="N140" s="37">
        <v>26779.14</v>
      </c>
    </row>
    <row r="141" spans="1:14" x14ac:dyDescent="0.2">
      <c r="A141" s="39"/>
      <c r="B141" s="36">
        <v>10</v>
      </c>
      <c r="C141" s="37">
        <v>26353.93</v>
      </c>
      <c r="D141" s="53">
        <v>26307.61</v>
      </c>
      <c r="E141" s="37">
        <v>26436.13</v>
      </c>
      <c r="F141" s="37">
        <v>26490.82</v>
      </c>
      <c r="G141" s="37">
        <v>26594.959999999999</v>
      </c>
      <c r="H141" s="37">
        <v>26647.33</v>
      </c>
      <c r="I141" s="37">
        <v>26669.64</v>
      </c>
      <c r="J141" s="37">
        <v>26568.11</v>
      </c>
      <c r="K141" s="37">
        <v>26621.3</v>
      </c>
      <c r="L141" s="37">
        <v>26671.05</v>
      </c>
      <c r="M141" s="37">
        <v>26624.73</v>
      </c>
      <c r="N141" s="37">
        <v>26780</v>
      </c>
    </row>
    <row r="142" spans="1:14" x14ac:dyDescent="0.2">
      <c r="A142" s="39"/>
      <c r="B142" s="36">
        <v>11</v>
      </c>
      <c r="C142" s="37">
        <v>26352.23</v>
      </c>
      <c r="D142" s="53">
        <v>26312.29</v>
      </c>
      <c r="E142" s="37">
        <v>26437.84</v>
      </c>
      <c r="F142" s="37">
        <v>26494.35</v>
      </c>
      <c r="G142" s="37">
        <v>26596.68</v>
      </c>
      <c r="H142" s="37">
        <v>26648.22</v>
      </c>
      <c r="I142" s="37">
        <v>26666.19</v>
      </c>
      <c r="J142" s="37">
        <v>26569.82</v>
      </c>
      <c r="K142" s="37">
        <v>26623.08</v>
      </c>
      <c r="L142" s="37">
        <v>26669.33</v>
      </c>
      <c r="M142" s="37">
        <v>26630.04</v>
      </c>
      <c r="N142" s="37">
        <v>26780.87</v>
      </c>
    </row>
    <row r="143" spans="1:14" x14ac:dyDescent="0.2">
      <c r="A143" s="39"/>
      <c r="B143" s="36">
        <v>12</v>
      </c>
      <c r="C143" s="37">
        <v>26350.52</v>
      </c>
      <c r="D143" s="53">
        <v>26316.98</v>
      </c>
      <c r="E143" s="37">
        <v>26439.54</v>
      </c>
      <c r="F143" s="37">
        <v>26497.88</v>
      </c>
      <c r="G143" s="37">
        <v>26598.39</v>
      </c>
      <c r="H143" s="37">
        <v>26649.1</v>
      </c>
      <c r="I143" s="37">
        <v>26662.75</v>
      </c>
      <c r="J143" s="37">
        <v>26571.54</v>
      </c>
      <c r="K143" s="37">
        <v>26624.85</v>
      </c>
      <c r="L143" s="37">
        <v>26667.599999999999</v>
      </c>
      <c r="M143" s="37">
        <v>26635.35</v>
      </c>
      <c r="N143" s="37">
        <v>26781.73</v>
      </c>
    </row>
    <row r="144" spans="1:14" x14ac:dyDescent="0.2">
      <c r="A144" s="39"/>
      <c r="B144" s="36">
        <v>13</v>
      </c>
      <c r="C144" s="37">
        <v>26348.82</v>
      </c>
      <c r="D144" s="53">
        <v>26321.67</v>
      </c>
      <c r="E144" s="37">
        <v>26441.25</v>
      </c>
      <c r="F144" s="37">
        <v>26501.4</v>
      </c>
      <c r="G144" s="37">
        <v>26600.11</v>
      </c>
      <c r="H144" s="37">
        <v>26649.99</v>
      </c>
      <c r="I144" s="37">
        <v>26659.3</v>
      </c>
      <c r="J144" s="37">
        <v>26573.25</v>
      </c>
      <c r="K144" s="37">
        <v>26626.62</v>
      </c>
      <c r="L144" s="37">
        <v>26665.88</v>
      </c>
      <c r="M144" s="37">
        <v>26640.66</v>
      </c>
      <c r="N144" s="37">
        <v>26782.59</v>
      </c>
    </row>
    <row r="145" spans="1:14" x14ac:dyDescent="0.2">
      <c r="A145" s="39"/>
      <c r="B145" s="36">
        <v>14</v>
      </c>
      <c r="C145" s="37">
        <v>26347.119999999999</v>
      </c>
      <c r="D145" s="53">
        <v>26326.36</v>
      </c>
      <c r="E145" s="37">
        <v>26442.95</v>
      </c>
      <c r="F145" s="37">
        <v>26504.93</v>
      </c>
      <c r="G145" s="37">
        <v>26601.82</v>
      </c>
      <c r="H145" s="37">
        <v>26650.880000000001</v>
      </c>
      <c r="I145" s="37">
        <v>26655.85</v>
      </c>
      <c r="J145" s="37">
        <v>26574.959999999999</v>
      </c>
      <c r="K145" s="37">
        <v>26628.400000000001</v>
      </c>
      <c r="L145" s="37">
        <v>26664.16</v>
      </c>
      <c r="M145" s="37">
        <v>26645.97</v>
      </c>
      <c r="N145" s="37">
        <v>26783.46</v>
      </c>
    </row>
    <row r="146" spans="1:14" x14ac:dyDescent="0.2">
      <c r="A146" s="39"/>
      <c r="B146" s="36">
        <v>15</v>
      </c>
      <c r="C146" s="37">
        <v>26345.42</v>
      </c>
      <c r="D146" s="53">
        <v>26331.05</v>
      </c>
      <c r="E146" s="37">
        <v>26444.65</v>
      </c>
      <c r="F146" s="37">
        <v>26508.46</v>
      </c>
      <c r="G146" s="37">
        <v>26603.54</v>
      </c>
      <c r="H146" s="37">
        <v>26651.77</v>
      </c>
      <c r="I146" s="37">
        <v>26652.41</v>
      </c>
      <c r="J146" s="37">
        <v>26576.68</v>
      </c>
      <c r="K146" s="37">
        <v>26630.17</v>
      </c>
      <c r="L146" s="37">
        <v>26662.44</v>
      </c>
      <c r="M146" s="37">
        <v>26651.29</v>
      </c>
      <c r="N146" s="37">
        <v>26784.32</v>
      </c>
    </row>
    <row r="147" spans="1:14" x14ac:dyDescent="0.2">
      <c r="A147" s="39"/>
      <c r="B147" s="36">
        <v>16</v>
      </c>
      <c r="C147" s="37">
        <v>26343.72</v>
      </c>
      <c r="D147" s="53">
        <v>26335.74</v>
      </c>
      <c r="E147" s="37">
        <v>26446.36</v>
      </c>
      <c r="F147" s="37">
        <v>26511.98</v>
      </c>
      <c r="G147" s="37">
        <v>26605.25</v>
      </c>
      <c r="H147" s="37">
        <v>26652.66</v>
      </c>
      <c r="I147" s="37">
        <v>26648.959999999999</v>
      </c>
      <c r="J147" s="37">
        <v>26578.39</v>
      </c>
      <c r="K147" s="37">
        <v>26631.94</v>
      </c>
      <c r="L147" s="37">
        <v>26660.71</v>
      </c>
      <c r="M147" s="37">
        <v>26656.6</v>
      </c>
      <c r="N147" s="37">
        <v>26785.18</v>
      </c>
    </row>
    <row r="148" spans="1:14" x14ac:dyDescent="0.2">
      <c r="A148" s="39"/>
      <c r="B148" s="36">
        <v>17</v>
      </c>
      <c r="C148" s="37">
        <v>26342.02</v>
      </c>
      <c r="D148" s="53">
        <v>26340.43</v>
      </c>
      <c r="E148" s="37">
        <v>26448.06</v>
      </c>
      <c r="F148" s="37">
        <v>26515.51</v>
      </c>
      <c r="G148" s="37">
        <v>26606.97</v>
      </c>
      <c r="H148" s="37">
        <v>26653.54</v>
      </c>
      <c r="I148" s="37">
        <v>26645.52</v>
      </c>
      <c r="J148" s="37">
        <v>26580.1</v>
      </c>
      <c r="K148" s="37">
        <v>26633.72</v>
      </c>
      <c r="L148" s="37">
        <v>26658.99</v>
      </c>
      <c r="M148" s="37">
        <v>26661.919999999998</v>
      </c>
      <c r="N148" s="37">
        <v>26786.05</v>
      </c>
    </row>
    <row r="149" spans="1:14" x14ac:dyDescent="0.2">
      <c r="A149" s="39"/>
      <c r="B149" s="36">
        <v>18</v>
      </c>
      <c r="C149" s="37">
        <v>26340.32</v>
      </c>
      <c r="D149" s="53">
        <v>26345.119999999999</v>
      </c>
      <c r="E149" s="37">
        <v>26449.77</v>
      </c>
      <c r="F149" s="37">
        <v>26519.040000000001</v>
      </c>
      <c r="G149" s="37">
        <v>26608.68</v>
      </c>
      <c r="H149" s="37">
        <v>26654.43</v>
      </c>
      <c r="I149" s="37">
        <v>26642.07</v>
      </c>
      <c r="J149" s="37">
        <v>26581.81</v>
      </c>
      <c r="K149" s="37">
        <v>26635.49</v>
      </c>
      <c r="L149" s="37">
        <v>26657.27</v>
      </c>
      <c r="M149" s="37">
        <v>26667.23</v>
      </c>
      <c r="N149" s="37">
        <v>26786.91</v>
      </c>
    </row>
    <row r="150" spans="1:14" x14ac:dyDescent="0.2">
      <c r="A150" s="39"/>
      <c r="B150" s="36">
        <v>19</v>
      </c>
      <c r="C150" s="37">
        <v>26338.61</v>
      </c>
      <c r="D150" s="53">
        <v>26349.81</v>
      </c>
      <c r="E150" s="37">
        <v>26451.47</v>
      </c>
      <c r="F150" s="37">
        <v>26522.57</v>
      </c>
      <c r="G150" s="37">
        <v>26610.400000000001</v>
      </c>
      <c r="H150" s="37">
        <v>26655.32</v>
      </c>
      <c r="I150" s="37">
        <v>26638.63</v>
      </c>
      <c r="J150" s="37">
        <v>26583.53</v>
      </c>
      <c r="K150" s="37">
        <v>26637.26</v>
      </c>
      <c r="L150" s="37">
        <v>26655.55</v>
      </c>
      <c r="M150" s="37">
        <v>26672.55</v>
      </c>
      <c r="N150" s="37">
        <v>26787.78</v>
      </c>
    </row>
    <row r="151" spans="1:14" x14ac:dyDescent="0.2">
      <c r="A151" s="39"/>
      <c r="B151" s="36">
        <v>20</v>
      </c>
      <c r="C151" s="37">
        <v>26336.91</v>
      </c>
      <c r="D151" s="53">
        <v>26354.51</v>
      </c>
      <c r="E151" s="37">
        <v>26453.18</v>
      </c>
      <c r="F151" s="37">
        <v>26526.1</v>
      </c>
      <c r="G151" s="37">
        <v>26612.11</v>
      </c>
      <c r="H151" s="37">
        <v>26656.21</v>
      </c>
      <c r="I151" s="37">
        <v>26635.18</v>
      </c>
      <c r="J151" s="37">
        <v>26585.24</v>
      </c>
      <c r="K151" s="37">
        <v>26639.040000000001</v>
      </c>
      <c r="L151" s="37">
        <v>26653.83</v>
      </c>
      <c r="M151" s="37">
        <v>26677.87</v>
      </c>
      <c r="N151" s="37">
        <v>26788.639999999999</v>
      </c>
    </row>
    <row r="152" spans="1:14" x14ac:dyDescent="0.2">
      <c r="A152" s="39"/>
      <c r="B152" s="36">
        <v>21</v>
      </c>
      <c r="C152" s="37">
        <v>26335.21</v>
      </c>
      <c r="D152" s="53">
        <v>26359.200000000001</v>
      </c>
      <c r="E152" s="37">
        <v>26454.880000000001</v>
      </c>
      <c r="F152" s="37">
        <v>26529.63</v>
      </c>
      <c r="G152" s="37">
        <v>26613.83</v>
      </c>
      <c r="H152" s="37">
        <v>26657.1</v>
      </c>
      <c r="I152" s="37">
        <v>26631.74</v>
      </c>
      <c r="J152" s="37">
        <v>26586.95</v>
      </c>
      <c r="K152" s="37">
        <v>26640.81</v>
      </c>
      <c r="L152" s="37">
        <v>26652.11</v>
      </c>
      <c r="M152" s="37">
        <v>26683.19</v>
      </c>
      <c r="N152" s="37">
        <v>26789.5</v>
      </c>
    </row>
    <row r="153" spans="1:14" x14ac:dyDescent="0.2">
      <c r="A153" s="39"/>
      <c r="B153" s="36">
        <v>22</v>
      </c>
      <c r="C153" s="37">
        <v>26333.51</v>
      </c>
      <c r="D153" s="53">
        <v>26363.9</v>
      </c>
      <c r="E153" s="37">
        <v>26456.59</v>
      </c>
      <c r="F153" s="37">
        <v>26533.16</v>
      </c>
      <c r="G153" s="37">
        <v>26615.54</v>
      </c>
      <c r="H153" s="37">
        <v>26657.98</v>
      </c>
      <c r="I153" s="37">
        <v>26628.3</v>
      </c>
      <c r="J153" s="37">
        <v>26588.67</v>
      </c>
      <c r="K153" s="37">
        <v>26642.59</v>
      </c>
      <c r="L153" s="37">
        <v>26650.39</v>
      </c>
      <c r="M153" s="37">
        <v>26688.51</v>
      </c>
      <c r="N153" s="37">
        <v>26790.37</v>
      </c>
    </row>
    <row r="154" spans="1:14" x14ac:dyDescent="0.2">
      <c r="A154" s="39"/>
      <c r="B154" s="36">
        <v>23</v>
      </c>
      <c r="C154" s="37">
        <v>26331.81</v>
      </c>
      <c r="D154" s="53">
        <v>26368.6</v>
      </c>
      <c r="E154" s="37">
        <v>26458.29</v>
      </c>
      <c r="F154" s="37">
        <v>26536.69</v>
      </c>
      <c r="G154" s="37">
        <v>26617.26</v>
      </c>
      <c r="H154" s="37">
        <v>26658.87</v>
      </c>
      <c r="I154" s="37">
        <v>26624.85</v>
      </c>
      <c r="J154" s="37">
        <v>26590.38</v>
      </c>
      <c r="K154" s="37">
        <v>26644.36</v>
      </c>
      <c r="L154" s="37">
        <v>26648.67</v>
      </c>
      <c r="M154" s="37">
        <v>26693.84</v>
      </c>
      <c r="N154" s="37">
        <v>26791.23</v>
      </c>
    </row>
    <row r="155" spans="1:14" x14ac:dyDescent="0.2">
      <c r="A155" s="39"/>
      <c r="B155" s="36">
        <v>24</v>
      </c>
      <c r="C155" s="37">
        <v>26330.11</v>
      </c>
      <c r="D155" s="53">
        <v>26373.29</v>
      </c>
      <c r="E155" s="37">
        <v>26460</v>
      </c>
      <c r="F155" s="37">
        <v>26540.22</v>
      </c>
      <c r="G155" s="37">
        <v>26618.97</v>
      </c>
      <c r="H155" s="37">
        <v>26659.759999999998</v>
      </c>
      <c r="I155" s="37">
        <v>26621.41</v>
      </c>
      <c r="J155" s="37">
        <v>26592.1</v>
      </c>
      <c r="K155" s="37">
        <v>26646.14</v>
      </c>
      <c r="L155" s="37">
        <v>26646.94</v>
      </c>
      <c r="M155" s="37">
        <v>26699.16</v>
      </c>
      <c r="N155" s="37">
        <v>26792.09</v>
      </c>
    </row>
    <row r="156" spans="1:14" x14ac:dyDescent="0.2">
      <c r="A156" s="39"/>
      <c r="B156" s="36">
        <v>25</v>
      </c>
      <c r="C156" s="37">
        <v>26328.41</v>
      </c>
      <c r="D156" s="53">
        <v>26377.99</v>
      </c>
      <c r="E156" s="37">
        <v>26461.7</v>
      </c>
      <c r="F156" s="37">
        <v>26543.75</v>
      </c>
      <c r="G156" s="37">
        <v>26620.69</v>
      </c>
      <c r="H156" s="37">
        <v>26660.65</v>
      </c>
      <c r="I156" s="37">
        <v>26617.97</v>
      </c>
      <c r="J156" s="37">
        <v>26593.81</v>
      </c>
      <c r="K156" s="37">
        <v>26647.91</v>
      </c>
      <c r="L156" s="37">
        <v>26645.22</v>
      </c>
      <c r="M156" s="37">
        <v>26704.48</v>
      </c>
      <c r="N156" s="37">
        <v>26792.959999999999</v>
      </c>
    </row>
    <row r="157" spans="1:14" x14ac:dyDescent="0.2">
      <c r="A157" s="39"/>
      <c r="B157" s="36">
        <v>26</v>
      </c>
      <c r="C157" s="37">
        <v>26326.71</v>
      </c>
      <c r="D157" s="53">
        <v>26382.69</v>
      </c>
      <c r="E157" s="37">
        <v>26463.41</v>
      </c>
      <c r="F157" s="37">
        <v>26547.29</v>
      </c>
      <c r="G157" s="37">
        <v>26622.400000000001</v>
      </c>
      <c r="H157" s="37">
        <v>26661.54</v>
      </c>
      <c r="I157" s="37">
        <v>26614.53</v>
      </c>
      <c r="J157" s="37">
        <v>26595.52</v>
      </c>
      <c r="K157" s="37">
        <v>26649.69</v>
      </c>
      <c r="L157" s="37">
        <v>26643.5</v>
      </c>
      <c r="M157" s="37">
        <v>26709.81</v>
      </c>
      <c r="N157" s="37">
        <v>26793.82</v>
      </c>
    </row>
    <row r="158" spans="1:14" x14ac:dyDescent="0.2">
      <c r="A158" s="39"/>
      <c r="B158" s="36">
        <v>27</v>
      </c>
      <c r="C158" s="37">
        <v>26325.01</v>
      </c>
      <c r="D158" s="53">
        <v>26387.39</v>
      </c>
      <c r="E158" s="37">
        <v>26465.119999999999</v>
      </c>
      <c r="F158" s="37">
        <v>26550.82</v>
      </c>
      <c r="G158" s="37">
        <v>26624.12</v>
      </c>
      <c r="H158" s="37">
        <v>26662.42</v>
      </c>
      <c r="I158" s="37">
        <v>26611.09</v>
      </c>
      <c r="J158" s="37">
        <v>26597.24</v>
      </c>
      <c r="K158" s="37">
        <v>26651.46</v>
      </c>
      <c r="L158" s="37">
        <v>26641.78</v>
      </c>
      <c r="M158" s="37">
        <v>26715.14</v>
      </c>
      <c r="N158" s="37">
        <v>26794.69</v>
      </c>
    </row>
    <row r="159" spans="1:14" x14ac:dyDescent="0.2">
      <c r="A159" s="39"/>
      <c r="B159" s="36">
        <v>28</v>
      </c>
      <c r="C159" s="37">
        <v>26323.31</v>
      </c>
      <c r="D159" s="53">
        <v>26392.09</v>
      </c>
      <c r="E159" s="37">
        <v>26466.82</v>
      </c>
      <c r="F159" s="37">
        <v>26554.35</v>
      </c>
      <c r="G159" s="37">
        <v>26625.84</v>
      </c>
      <c r="H159" s="37">
        <v>26663.31</v>
      </c>
      <c r="I159" s="37">
        <v>26607.65</v>
      </c>
      <c r="J159" s="37">
        <v>26598.95</v>
      </c>
      <c r="K159" s="37">
        <v>26653.24</v>
      </c>
      <c r="L159" s="37">
        <v>26640.06</v>
      </c>
      <c r="M159" s="37">
        <v>26720.46</v>
      </c>
      <c r="N159" s="37">
        <v>26795.55</v>
      </c>
    </row>
    <row r="160" spans="1:14" x14ac:dyDescent="0.2">
      <c r="A160" s="39"/>
      <c r="B160" s="36">
        <v>29</v>
      </c>
      <c r="C160" s="37">
        <v>26321.61</v>
      </c>
      <c r="D160" s="53"/>
      <c r="E160" s="37">
        <v>26468.53</v>
      </c>
      <c r="F160" s="37">
        <v>26557.89</v>
      </c>
      <c r="G160" s="37">
        <v>26627.55</v>
      </c>
      <c r="H160" s="37">
        <v>26664.2</v>
      </c>
      <c r="I160" s="37">
        <v>26604.21</v>
      </c>
      <c r="J160" s="37">
        <v>26600.67</v>
      </c>
      <c r="K160" s="37">
        <v>26655.01</v>
      </c>
      <c r="L160" s="37">
        <v>26638.34</v>
      </c>
      <c r="M160" s="37">
        <v>26725.79</v>
      </c>
      <c r="N160" s="37">
        <v>26796.41</v>
      </c>
    </row>
    <row r="161" spans="1:18" x14ac:dyDescent="0.2">
      <c r="A161" s="39"/>
      <c r="B161" s="36">
        <v>30</v>
      </c>
      <c r="C161" s="37">
        <v>26319.91</v>
      </c>
      <c r="D161" s="37"/>
      <c r="E161" s="37">
        <v>26470.23</v>
      </c>
      <c r="F161" s="37">
        <v>26561.42</v>
      </c>
      <c r="G161" s="37">
        <v>26629.27</v>
      </c>
      <c r="H161" s="37">
        <v>26665.09</v>
      </c>
      <c r="I161" s="37">
        <v>26600.77</v>
      </c>
      <c r="J161" s="37">
        <v>26602.38</v>
      </c>
      <c r="K161" s="37">
        <v>26656.79</v>
      </c>
      <c r="L161" s="37">
        <v>26636.62</v>
      </c>
      <c r="M161" s="37">
        <v>26731.119999999999</v>
      </c>
      <c r="N161" s="37">
        <v>26797.279999999999</v>
      </c>
    </row>
    <row r="162" spans="1:18" x14ac:dyDescent="0.2">
      <c r="A162" s="39"/>
      <c r="B162" s="36">
        <v>31</v>
      </c>
      <c r="C162" s="37">
        <v>26318.21</v>
      </c>
      <c r="D162" s="37"/>
      <c r="E162" s="37">
        <v>26471.94</v>
      </c>
      <c r="F162" s="37"/>
      <c r="G162" s="37">
        <v>26630.98</v>
      </c>
      <c r="H162" s="37"/>
      <c r="I162" s="37">
        <v>26597.33</v>
      </c>
      <c r="J162" s="37">
        <v>26604.1</v>
      </c>
      <c r="K162" s="37"/>
      <c r="L162" s="37">
        <v>26634.9</v>
      </c>
      <c r="M162" s="37"/>
      <c r="N162" s="37">
        <v>26798.14</v>
      </c>
      <c r="R162" s="186"/>
    </row>
    <row r="163" spans="1:18" x14ac:dyDescent="0.2">
      <c r="A163" s="39"/>
      <c r="B163" s="19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8" x14ac:dyDescent="0.2">
      <c r="A164" s="463" t="s">
        <v>35</v>
      </c>
      <c r="B164" s="464"/>
      <c r="C164" s="40">
        <f>AVERAGE(C132:C162)</f>
        <v>26340.758064516132</v>
      </c>
      <c r="D164" s="40">
        <f>AVERAGE(D132:D159)</f>
        <v>26336.93392857142</v>
      </c>
      <c r="E164" s="40">
        <f t="shared" ref="E164:M164" si="4">AVERAGE(E132:E162)</f>
        <v>26442.877096774191</v>
      </c>
      <c r="F164" s="40">
        <f t="shared" si="4"/>
        <v>26512.416666666664</v>
      </c>
      <c r="G164" s="40">
        <f t="shared" si="4"/>
        <v>26603.13741935484</v>
      </c>
      <c r="H164" s="40">
        <f t="shared" si="4"/>
        <v>26651.216</v>
      </c>
      <c r="I164" s="40">
        <f t="shared" si="4"/>
        <v>26643.940322580645</v>
      </c>
      <c r="J164" s="40">
        <f t="shared" si="4"/>
        <v>26584.37</v>
      </c>
      <c r="K164" s="40">
        <f t="shared" si="4"/>
        <v>26631.130666666668</v>
      </c>
      <c r="L164" s="40">
        <f t="shared" si="4"/>
        <v>26656.655483870967</v>
      </c>
      <c r="M164" s="40">
        <f t="shared" si="4"/>
        <v>26662.413666666664</v>
      </c>
      <c r="N164" s="40">
        <f>AVERAGE(N132:N162)</f>
        <v>26779.989677419351</v>
      </c>
    </row>
    <row r="165" spans="1:18" x14ac:dyDescent="0.2">
      <c r="A165" s="41" t="s">
        <v>83</v>
      </c>
      <c r="B165" s="41"/>
    </row>
    <row r="166" spans="1:18" x14ac:dyDescent="0.2">
      <c r="A166" s="41"/>
      <c r="B166" s="41"/>
    </row>
    <row r="167" spans="1:18" ht="23.25" customHeight="1" x14ac:dyDescent="0.2">
      <c r="A167" s="145" t="s">
        <v>21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1:18" x14ac:dyDescent="0.2">
      <c r="A168" s="119" t="s">
        <v>22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1:18" x14ac:dyDescent="0.2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1:18" x14ac:dyDescent="0.2">
      <c r="A170" s="20"/>
      <c r="B170" s="21"/>
      <c r="C170" s="22"/>
      <c r="D170" s="23"/>
      <c r="E170" s="24"/>
      <c r="F170" s="22"/>
      <c r="G170" s="24"/>
      <c r="H170" s="22"/>
      <c r="I170" s="24"/>
      <c r="J170" s="22"/>
      <c r="K170" s="24"/>
      <c r="L170" s="24"/>
      <c r="M170" s="24"/>
      <c r="N170" s="24"/>
    </row>
    <row r="171" spans="1:18" x14ac:dyDescent="0.2">
      <c r="A171" s="26" t="s">
        <v>19</v>
      </c>
      <c r="B171" s="27" t="s">
        <v>20</v>
      </c>
      <c r="C171" s="102" t="s">
        <v>23</v>
      </c>
      <c r="D171" s="103" t="s">
        <v>24</v>
      </c>
      <c r="E171" s="104" t="s">
        <v>25</v>
      </c>
      <c r="F171" s="105" t="s">
        <v>26</v>
      </c>
      <c r="G171" s="104" t="s">
        <v>27</v>
      </c>
      <c r="H171" s="105" t="s">
        <v>28</v>
      </c>
      <c r="I171" s="104" t="s">
        <v>29</v>
      </c>
      <c r="J171" s="105" t="s">
        <v>30</v>
      </c>
      <c r="K171" s="104" t="s">
        <v>31</v>
      </c>
      <c r="L171" s="104" t="s">
        <v>32</v>
      </c>
      <c r="M171" s="104" t="s">
        <v>33</v>
      </c>
      <c r="N171" s="104" t="s">
        <v>34</v>
      </c>
    </row>
    <row r="172" spans="1:18" x14ac:dyDescent="0.2">
      <c r="A172" s="29"/>
      <c r="B172" s="30"/>
      <c r="C172" s="31"/>
      <c r="D172" s="32"/>
      <c r="E172" s="33"/>
      <c r="F172" s="34"/>
      <c r="G172" s="33"/>
      <c r="H172" s="34"/>
      <c r="I172" s="33"/>
      <c r="J172" s="34"/>
      <c r="K172" s="33"/>
      <c r="L172" s="33"/>
      <c r="M172" s="33"/>
      <c r="N172" s="33"/>
    </row>
    <row r="173" spans="1:18" x14ac:dyDescent="0.2">
      <c r="A173" s="129">
        <v>2016</v>
      </c>
      <c r="B173" s="36">
        <v>1</v>
      </c>
      <c r="C173" s="37">
        <v>25629.09</v>
      </c>
      <c r="D173" s="37">
        <v>25629.09</v>
      </c>
      <c r="E173" s="53">
        <v>25721.82</v>
      </c>
      <c r="F173" s="37">
        <v>25814.55</v>
      </c>
      <c r="G173" s="37">
        <v>25910.25</v>
      </c>
      <c r="H173" s="38">
        <v>25995.56</v>
      </c>
      <c r="I173" s="38">
        <v>26053.81</v>
      </c>
      <c r="J173" s="37">
        <v>26145.01</v>
      </c>
      <c r="K173" s="38">
        <v>26210.79</v>
      </c>
      <c r="L173" s="38">
        <v>26224.3</v>
      </c>
      <c r="M173" s="38">
        <v>26263.200000000001</v>
      </c>
      <c r="N173" s="38">
        <v>26315.279999999999</v>
      </c>
    </row>
    <row r="174" spans="1:18" x14ac:dyDescent="0.2">
      <c r="A174" s="39"/>
      <c r="B174" s="36">
        <v>2</v>
      </c>
      <c r="C174" s="37">
        <v>25629.09</v>
      </c>
      <c r="D174" s="37">
        <v>25629.09</v>
      </c>
      <c r="E174" s="53">
        <v>25726.25</v>
      </c>
      <c r="F174" s="37">
        <v>25817.040000000001</v>
      </c>
      <c r="G174" s="37">
        <v>25913.7</v>
      </c>
      <c r="H174" s="37">
        <v>25998.07</v>
      </c>
      <c r="I174" s="37">
        <v>26055.54</v>
      </c>
      <c r="J174" s="37">
        <v>26148.38</v>
      </c>
      <c r="K174" s="37">
        <v>26212.48</v>
      </c>
      <c r="L174" s="37">
        <v>26224.3</v>
      </c>
      <c r="M174" s="37">
        <v>26264.9</v>
      </c>
      <c r="N174" s="37">
        <v>26317.03</v>
      </c>
    </row>
    <row r="175" spans="1:18" x14ac:dyDescent="0.2">
      <c r="A175" s="39"/>
      <c r="B175" s="36">
        <v>3</v>
      </c>
      <c r="C175" s="37">
        <v>25629.09</v>
      </c>
      <c r="D175" s="37">
        <v>25629.09</v>
      </c>
      <c r="E175" s="53">
        <v>25730.67</v>
      </c>
      <c r="F175" s="37">
        <v>25819.54</v>
      </c>
      <c r="G175" s="37">
        <v>25917.15</v>
      </c>
      <c r="H175" s="37">
        <v>26000.58</v>
      </c>
      <c r="I175" s="37">
        <v>26057.279999999999</v>
      </c>
      <c r="J175" s="37">
        <v>26151.75</v>
      </c>
      <c r="K175" s="37">
        <v>26214.16</v>
      </c>
      <c r="L175" s="37">
        <v>26224.3</v>
      </c>
      <c r="M175" s="37">
        <v>26266.59</v>
      </c>
      <c r="N175" s="37">
        <v>26318.78</v>
      </c>
    </row>
    <row r="176" spans="1:18" x14ac:dyDescent="0.2">
      <c r="A176" s="39"/>
      <c r="B176" s="36">
        <v>4</v>
      </c>
      <c r="C176" s="37">
        <v>25629.09</v>
      </c>
      <c r="D176" s="37">
        <v>25629.09</v>
      </c>
      <c r="E176" s="53">
        <v>25735.1</v>
      </c>
      <c r="F176" s="37">
        <v>25822.03</v>
      </c>
      <c r="G176" s="37">
        <v>25920.6</v>
      </c>
      <c r="H176" s="37">
        <v>26003.1</v>
      </c>
      <c r="I176" s="37">
        <v>26059.01</v>
      </c>
      <c r="J176" s="37">
        <v>26155.11</v>
      </c>
      <c r="K176" s="37">
        <v>26215.85</v>
      </c>
      <c r="L176" s="37">
        <v>26224.3</v>
      </c>
      <c r="M176" s="37">
        <v>26268.28</v>
      </c>
      <c r="N176" s="37">
        <v>26320.54</v>
      </c>
    </row>
    <row r="177" spans="1:14" x14ac:dyDescent="0.2">
      <c r="A177" s="39"/>
      <c r="B177" s="36">
        <v>5</v>
      </c>
      <c r="C177" s="37">
        <v>25629.09</v>
      </c>
      <c r="D177" s="37">
        <v>25629.09</v>
      </c>
      <c r="E177" s="53">
        <v>25739.52</v>
      </c>
      <c r="F177" s="37">
        <v>25824.53</v>
      </c>
      <c r="G177" s="37">
        <v>25924.05</v>
      </c>
      <c r="H177" s="37">
        <v>26005.61</v>
      </c>
      <c r="I177" s="37">
        <v>26060.75</v>
      </c>
      <c r="J177" s="37">
        <v>26158.48</v>
      </c>
      <c r="K177" s="37">
        <v>26217.54</v>
      </c>
      <c r="L177" s="37">
        <v>26224.3</v>
      </c>
      <c r="M177" s="37">
        <v>26269.98</v>
      </c>
      <c r="N177" s="37">
        <v>26322.29</v>
      </c>
    </row>
    <row r="178" spans="1:14" x14ac:dyDescent="0.2">
      <c r="A178" s="39"/>
      <c r="B178" s="36">
        <v>6</v>
      </c>
      <c r="C178" s="37">
        <v>25629.09</v>
      </c>
      <c r="D178" s="37">
        <v>25629.09</v>
      </c>
      <c r="E178" s="53">
        <v>25743.95</v>
      </c>
      <c r="F178" s="37">
        <v>25827.02</v>
      </c>
      <c r="G178" s="37">
        <v>25927.5</v>
      </c>
      <c r="H178" s="37">
        <v>26008.12</v>
      </c>
      <c r="I178" s="37">
        <v>26062.48</v>
      </c>
      <c r="J178" s="37">
        <v>26161.85</v>
      </c>
      <c r="K178" s="37">
        <v>26219.23</v>
      </c>
      <c r="L178" s="37">
        <v>26224.3</v>
      </c>
      <c r="M178" s="37">
        <v>26271.67</v>
      </c>
      <c r="N178" s="37">
        <v>26324.04</v>
      </c>
    </row>
    <row r="179" spans="1:14" x14ac:dyDescent="0.2">
      <c r="A179" s="39"/>
      <c r="B179" s="36">
        <v>7</v>
      </c>
      <c r="C179" s="37">
        <v>25629.09</v>
      </c>
      <c r="D179" s="37">
        <v>25629.09</v>
      </c>
      <c r="E179" s="53">
        <v>25748.38</v>
      </c>
      <c r="F179" s="37">
        <v>25829.52</v>
      </c>
      <c r="G179" s="37">
        <v>25930.95</v>
      </c>
      <c r="H179" s="37">
        <v>26010.639999999999</v>
      </c>
      <c r="I179" s="37">
        <v>26064.22</v>
      </c>
      <c r="J179" s="37">
        <v>26165.22</v>
      </c>
      <c r="K179" s="37">
        <v>26220.92</v>
      </c>
      <c r="L179" s="37">
        <v>26224.3</v>
      </c>
      <c r="M179" s="37">
        <v>26273.360000000001</v>
      </c>
      <c r="N179" s="37">
        <v>26325.8</v>
      </c>
    </row>
    <row r="180" spans="1:14" x14ac:dyDescent="0.2">
      <c r="A180" s="39"/>
      <c r="B180" s="36">
        <v>8</v>
      </c>
      <c r="C180" s="37">
        <v>25629.09</v>
      </c>
      <c r="D180" s="37">
        <v>25629.09</v>
      </c>
      <c r="E180" s="53">
        <v>25752.81</v>
      </c>
      <c r="F180" s="37">
        <v>25832.02</v>
      </c>
      <c r="G180" s="37">
        <v>25934.400000000001</v>
      </c>
      <c r="H180" s="37">
        <v>26013.15</v>
      </c>
      <c r="I180" s="37">
        <v>26065.96</v>
      </c>
      <c r="J180" s="37">
        <v>26168.59</v>
      </c>
      <c r="K180" s="37">
        <v>26222.61</v>
      </c>
      <c r="L180" s="37">
        <v>26224.3</v>
      </c>
      <c r="M180" s="37">
        <v>26275.06</v>
      </c>
      <c r="N180" s="37">
        <v>26327.55</v>
      </c>
    </row>
    <row r="181" spans="1:14" x14ac:dyDescent="0.2">
      <c r="A181" s="39"/>
      <c r="B181" s="36">
        <v>9</v>
      </c>
      <c r="C181" s="37">
        <v>25629.09</v>
      </c>
      <c r="D181" s="37">
        <v>25629.09</v>
      </c>
      <c r="E181" s="53">
        <v>25757.24</v>
      </c>
      <c r="F181" s="37">
        <v>25834.51</v>
      </c>
      <c r="G181" s="37">
        <v>25937.85</v>
      </c>
      <c r="H181" s="37">
        <v>26015.66</v>
      </c>
      <c r="I181" s="37">
        <v>26067.69</v>
      </c>
      <c r="J181" s="37">
        <v>26171.96</v>
      </c>
      <c r="K181" s="37">
        <v>26224.3</v>
      </c>
      <c r="L181" s="37">
        <v>26224.3</v>
      </c>
      <c r="M181" s="37">
        <v>26276.75</v>
      </c>
      <c r="N181" s="37">
        <v>26329.3</v>
      </c>
    </row>
    <row r="182" spans="1:14" x14ac:dyDescent="0.2">
      <c r="A182" s="39"/>
      <c r="B182" s="36">
        <v>10</v>
      </c>
      <c r="C182" s="37">
        <v>25629.09</v>
      </c>
      <c r="D182" s="53">
        <v>25633.5</v>
      </c>
      <c r="E182" s="37">
        <v>25759.73</v>
      </c>
      <c r="F182" s="37">
        <v>25837.95</v>
      </c>
      <c r="G182" s="37">
        <v>25940.36</v>
      </c>
      <c r="H182" s="37">
        <v>26017.39</v>
      </c>
      <c r="I182" s="37">
        <v>26071.05</v>
      </c>
      <c r="J182" s="37">
        <v>26173.65</v>
      </c>
      <c r="K182" s="37">
        <v>26224.3</v>
      </c>
      <c r="L182" s="37">
        <v>26225.99</v>
      </c>
      <c r="M182" s="37">
        <v>26278.5</v>
      </c>
      <c r="N182" s="37">
        <v>26330.15</v>
      </c>
    </row>
    <row r="183" spans="1:14" x14ac:dyDescent="0.2">
      <c r="A183" s="39"/>
      <c r="B183" s="36">
        <v>11</v>
      </c>
      <c r="C183" s="37">
        <v>25629.09</v>
      </c>
      <c r="D183" s="53">
        <v>25637.91</v>
      </c>
      <c r="E183" s="37">
        <v>25762.22</v>
      </c>
      <c r="F183" s="37">
        <v>25841.39</v>
      </c>
      <c r="G183" s="37">
        <v>25942.86</v>
      </c>
      <c r="H183" s="37">
        <v>26019.13</v>
      </c>
      <c r="I183" s="37">
        <v>26074.400000000001</v>
      </c>
      <c r="J183" s="37">
        <v>26175.33</v>
      </c>
      <c r="K183" s="37">
        <v>26224.3</v>
      </c>
      <c r="L183" s="37">
        <v>26227.68</v>
      </c>
      <c r="M183" s="37">
        <v>26280.25</v>
      </c>
      <c r="N183" s="37">
        <v>26331</v>
      </c>
    </row>
    <row r="184" spans="1:14" x14ac:dyDescent="0.2">
      <c r="A184" s="39"/>
      <c r="B184" s="36">
        <v>12</v>
      </c>
      <c r="C184" s="37">
        <v>25629.09</v>
      </c>
      <c r="D184" s="53">
        <v>25642.32</v>
      </c>
      <c r="E184" s="37">
        <v>25764.71</v>
      </c>
      <c r="F184" s="37">
        <v>25844.83</v>
      </c>
      <c r="G184" s="37">
        <v>25945.37</v>
      </c>
      <c r="H184" s="37">
        <v>26020.86</v>
      </c>
      <c r="I184" s="37">
        <v>26077.759999999998</v>
      </c>
      <c r="J184" s="37">
        <v>26177.02</v>
      </c>
      <c r="K184" s="37">
        <v>26224.3</v>
      </c>
      <c r="L184" s="37">
        <v>26229.37</v>
      </c>
      <c r="M184" s="37">
        <v>26282</v>
      </c>
      <c r="N184" s="37">
        <v>26331.85</v>
      </c>
    </row>
    <row r="185" spans="1:14" x14ac:dyDescent="0.2">
      <c r="A185" s="39"/>
      <c r="B185" s="36">
        <v>13</v>
      </c>
      <c r="C185" s="37">
        <v>25629.09</v>
      </c>
      <c r="D185" s="53">
        <v>25646.73</v>
      </c>
      <c r="E185" s="37">
        <v>25767.200000000001</v>
      </c>
      <c r="F185" s="37">
        <v>25848.26</v>
      </c>
      <c r="G185" s="37">
        <v>25947.88</v>
      </c>
      <c r="H185" s="37">
        <v>26022.59</v>
      </c>
      <c r="I185" s="37">
        <v>26081.119999999999</v>
      </c>
      <c r="J185" s="37">
        <v>26178.71</v>
      </c>
      <c r="K185" s="37">
        <v>26224.3</v>
      </c>
      <c r="L185" s="37">
        <v>26231.06</v>
      </c>
      <c r="M185" s="37">
        <v>26283.75</v>
      </c>
      <c r="N185" s="37">
        <v>26332.7</v>
      </c>
    </row>
    <row r="186" spans="1:14" x14ac:dyDescent="0.2">
      <c r="A186" s="39"/>
      <c r="B186" s="36">
        <v>14</v>
      </c>
      <c r="C186" s="37">
        <v>25629.09</v>
      </c>
      <c r="D186" s="53">
        <v>25651.14</v>
      </c>
      <c r="E186" s="37">
        <v>25769.69</v>
      </c>
      <c r="F186" s="37">
        <v>25851.7</v>
      </c>
      <c r="G186" s="37">
        <v>25950.38</v>
      </c>
      <c r="H186" s="37">
        <v>26024.32</v>
      </c>
      <c r="I186" s="37">
        <v>26084.48</v>
      </c>
      <c r="J186" s="37">
        <v>26180.400000000001</v>
      </c>
      <c r="K186" s="37">
        <v>26224.3</v>
      </c>
      <c r="L186" s="37">
        <v>26232.75</v>
      </c>
      <c r="M186" s="37">
        <v>26285.5</v>
      </c>
      <c r="N186" s="37">
        <v>26333.54</v>
      </c>
    </row>
    <row r="187" spans="1:14" x14ac:dyDescent="0.2">
      <c r="A187" s="39"/>
      <c r="B187" s="36">
        <v>15</v>
      </c>
      <c r="C187" s="37">
        <v>25629.09</v>
      </c>
      <c r="D187" s="53">
        <v>25655.55</v>
      </c>
      <c r="E187" s="37">
        <v>25772.18</v>
      </c>
      <c r="F187" s="37">
        <v>25855.14</v>
      </c>
      <c r="G187" s="37">
        <v>25952.89</v>
      </c>
      <c r="H187" s="37">
        <v>26026.06</v>
      </c>
      <c r="I187" s="37">
        <v>26087.84</v>
      </c>
      <c r="J187" s="37">
        <v>26182.080000000002</v>
      </c>
      <c r="K187" s="37">
        <v>26224.3</v>
      </c>
      <c r="L187" s="37">
        <v>26234.44</v>
      </c>
      <c r="M187" s="37">
        <v>26287.25</v>
      </c>
      <c r="N187" s="37">
        <v>26334.39</v>
      </c>
    </row>
    <row r="188" spans="1:14" x14ac:dyDescent="0.2">
      <c r="A188" s="39"/>
      <c r="B188" s="36">
        <v>16</v>
      </c>
      <c r="C188" s="37">
        <v>25629.09</v>
      </c>
      <c r="D188" s="53">
        <v>25659.96</v>
      </c>
      <c r="E188" s="37">
        <v>25774.67</v>
      </c>
      <c r="F188" s="37">
        <v>25858.59</v>
      </c>
      <c r="G188" s="37">
        <v>25955.4</v>
      </c>
      <c r="H188" s="37">
        <v>26027.79</v>
      </c>
      <c r="I188" s="37">
        <v>26091.200000000001</v>
      </c>
      <c r="J188" s="37">
        <v>26183.77</v>
      </c>
      <c r="K188" s="37">
        <v>26224.3</v>
      </c>
      <c r="L188" s="37">
        <v>26236.13</v>
      </c>
      <c r="M188" s="37">
        <v>26289</v>
      </c>
      <c r="N188" s="37">
        <v>26335.24</v>
      </c>
    </row>
    <row r="189" spans="1:14" x14ac:dyDescent="0.2">
      <c r="A189" s="39"/>
      <c r="B189" s="36">
        <v>17</v>
      </c>
      <c r="C189" s="37">
        <v>25629.09</v>
      </c>
      <c r="D189" s="53">
        <v>25664.38</v>
      </c>
      <c r="E189" s="37">
        <v>25777.16</v>
      </c>
      <c r="F189" s="37">
        <v>25862.03</v>
      </c>
      <c r="G189" s="37">
        <v>25957.91</v>
      </c>
      <c r="H189" s="37">
        <v>26029.52</v>
      </c>
      <c r="I189" s="37">
        <v>26094.560000000001</v>
      </c>
      <c r="J189" s="37">
        <v>26185.46</v>
      </c>
      <c r="K189" s="37">
        <v>26224.3</v>
      </c>
      <c r="L189" s="37">
        <v>26237.83</v>
      </c>
      <c r="M189" s="37">
        <v>26290.75</v>
      </c>
      <c r="N189" s="37">
        <v>26336.09</v>
      </c>
    </row>
    <row r="190" spans="1:14" x14ac:dyDescent="0.2">
      <c r="A190" s="39"/>
      <c r="B190" s="36">
        <v>18</v>
      </c>
      <c r="C190" s="37">
        <v>25629.09</v>
      </c>
      <c r="D190" s="53">
        <v>25668.79</v>
      </c>
      <c r="E190" s="37">
        <v>25779.65</v>
      </c>
      <c r="F190" s="37">
        <v>25865.47</v>
      </c>
      <c r="G190" s="37">
        <v>25960.42</v>
      </c>
      <c r="H190" s="37">
        <v>26031.26</v>
      </c>
      <c r="I190" s="37">
        <v>26097.919999999998</v>
      </c>
      <c r="J190" s="37">
        <v>26187.15</v>
      </c>
      <c r="K190" s="37">
        <v>26224.3</v>
      </c>
      <c r="L190" s="37">
        <v>26239.52</v>
      </c>
      <c r="M190" s="37">
        <v>26292.51</v>
      </c>
      <c r="N190" s="37">
        <v>26336.94</v>
      </c>
    </row>
    <row r="191" spans="1:14" x14ac:dyDescent="0.2">
      <c r="A191" s="39"/>
      <c r="B191" s="36">
        <v>19</v>
      </c>
      <c r="C191" s="37">
        <v>25629.09</v>
      </c>
      <c r="D191" s="53">
        <v>25673.21</v>
      </c>
      <c r="E191" s="37">
        <v>25782.14</v>
      </c>
      <c r="F191" s="37">
        <v>25868.91</v>
      </c>
      <c r="G191" s="37">
        <v>25962.93</v>
      </c>
      <c r="H191" s="37">
        <v>26032.99</v>
      </c>
      <c r="I191" s="37">
        <v>26101.279999999999</v>
      </c>
      <c r="J191" s="37">
        <v>26188.83</v>
      </c>
      <c r="K191" s="37">
        <v>26224.3</v>
      </c>
      <c r="L191" s="37">
        <v>26241.21</v>
      </c>
      <c r="M191" s="37">
        <v>26294.26</v>
      </c>
      <c r="N191" s="37">
        <v>26337.79</v>
      </c>
    </row>
    <row r="192" spans="1:14" x14ac:dyDescent="0.2">
      <c r="A192" s="39"/>
      <c r="B192" s="36">
        <v>20</v>
      </c>
      <c r="C192" s="37">
        <v>25629.09</v>
      </c>
      <c r="D192" s="53">
        <v>25677.62</v>
      </c>
      <c r="E192" s="37">
        <v>25784.63</v>
      </c>
      <c r="F192" s="37">
        <v>25872.35</v>
      </c>
      <c r="G192" s="37">
        <v>25965.43</v>
      </c>
      <c r="H192" s="37">
        <v>26034.73</v>
      </c>
      <c r="I192" s="37">
        <v>26104.639999999999</v>
      </c>
      <c r="J192" s="37">
        <v>26190.52</v>
      </c>
      <c r="K192" s="37">
        <v>26224.3</v>
      </c>
      <c r="L192" s="37">
        <v>26242.9</v>
      </c>
      <c r="M192" s="37">
        <v>26296.01</v>
      </c>
      <c r="N192" s="37">
        <v>26338.639999999999</v>
      </c>
    </row>
    <row r="193" spans="1:14" x14ac:dyDescent="0.2">
      <c r="A193" s="39"/>
      <c r="B193" s="36">
        <v>21</v>
      </c>
      <c r="C193" s="37">
        <v>25629.09</v>
      </c>
      <c r="D193" s="53">
        <v>25682.04</v>
      </c>
      <c r="E193" s="37">
        <v>25787.119999999999</v>
      </c>
      <c r="F193" s="37">
        <v>25875.8</v>
      </c>
      <c r="G193" s="37">
        <v>25967.94</v>
      </c>
      <c r="H193" s="37">
        <v>26036.46</v>
      </c>
      <c r="I193" s="37">
        <v>26108</v>
      </c>
      <c r="J193" s="37">
        <v>26192.21</v>
      </c>
      <c r="K193" s="37">
        <v>26224.3</v>
      </c>
      <c r="L193" s="37">
        <v>26244.59</v>
      </c>
      <c r="M193" s="37">
        <v>26297.759999999998</v>
      </c>
      <c r="N193" s="37">
        <v>26339.49</v>
      </c>
    </row>
    <row r="194" spans="1:14" x14ac:dyDescent="0.2">
      <c r="A194" s="39"/>
      <c r="B194" s="36">
        <v>22</v>
      </c>
      <c r="C194" s="37">
        <v>25629.09</v>
      </c>
      <c r="D194" s="53">
        <v>25686.46</v>
      </c>
      <c r="E194" s="37">
        <v>25789.62</v>
      </c>
      <c r="F194" s="37">
        <v>25879.24</v>
      </c>
      <c r="G194" s="37">
        <v>25970.45</v>
      </c>
      <c r="H194" s="37">
        <v>26038.19</v>
      </c>
      <c r="I194" s="37">
        <v>26111.37</v>
      </c>
      <c r="J194" s="37">
        <v>26193.9</v>
      </c>
      <c r="K194" s="37">
        <v>26224.3</v>
      </c>
      <c r="L194" s="37">
        <v>26246.28</v>
      </c>
      <c r="M194" s="37">
        <v>26299.51</v>
      </c>
      <c r="N194" s="37">
        <v>26340.34</v>
      </c>
    </row>
    <row r="195" spans="1:14" x14ac:dyDescent="0.2">
      <c r="A195" s="39"/>
      <c r="B195" s="36">
        <v>23</v>
      </c>
      <c r="C195" s="37">
        <v>25629.09</v>
      </c>
      <c r="D195" s="53">
        <v>25690.87</v>
      </c>
      <c r="E195" s="37">
        <v>25792.11</v>
      </c>
      <c r="F195" s="37">
        <v>25882.68</v>
      </c>
      <c r="G195" s="37">
        <v>25972.959999999999</v>
      </c>
      <c r="H195" s="37">
        <v>26039.93</v>
      </c>
      <c r="I195" s="37">
        <v>26114.73</v>
      </c>
      <c r="J195" s="37">
        <v>26195.59</v>
      </c>
      <c r="K195" s="37">
        <v>26224.3</v>
      </c>
      <c r="L195" s="37">
        <v>26247.97</v>
      </c>
      <c r="M195" s="37">
        <v>26301.26</v>
      </c>
      <c r="N195" s="37">
        <v>26341.19</v>
      </c>
    </row>
    <row r="196" spans="1:14" x14ac:dyDescent="0.2">
      <c r="A196" s="39"/>
      <c r="B196" s="36">
        <v>24</v>
      </c>
      <c r="C196" s="37">
        <v>25629.09</v>
      </c>
      <c r="D196" s="53">
        <v>25695.29</v>
      </c>
      <c r="E196" s="37">
        <v>25794.6</v>
      </c>
      <c r="F196" s="37">
        <v>25886.13</v>
      </c>
      <c r="G196" s="37">
        <v>25975.47</v>
      </c>
      <c r="H196" s="37">
        <v>26041.66</v>
      </c>
      <c r="I196" s="37">
        <v>26118.09</v>
      </c>
      <c r="J196" s="37">
        <v>26197.27</v>
      </c>
      <c r="K196" s="37">
        <v>26224.3</v>
      </c>
      <c r="L196" s="37">
        <v>26249.67</v>
      </c>
      <c r="M196" s="37">
        <v>26303.01</v>
      </c>
      <c r="N196" s="37">
        <v>26342.04</v>
      </c>
    </row>
    <row r="197" spans="1:14" x14ac:dyDescent="0.2">
      <c r="A197" s="39"/>
      <c r="B197" s="36">
        <v>25</v>
      </c>
      <c r="C197" s="37">
        <v>25629.09</v>
      </c>
      <c r="D197" s="53">
        <v>25699.71</v>
      </c>
      <c r="E197" s="37">
        <v>25797.09</v>
      </c>
      <c r="F197" s="37">
        <v>25889.57</v>
      </c>
      <c r="G197" s="37">
        <v>25977.98</v>
      </c>
      <c r="H197" s="37">
        <v>26043.4</v>
      </c>
      <c r="I197" s="37">
        <v>26121.46</v>
      </c>
      <c r="J197" s="37">
        <v>26198.959999999999</v>
      </c>
      <c r="K197" s="37">
        <v>26224.3</v>
      </c>
      <c r="L197" s="37">
        <v>26251.360000000001</v>
      </c>
      <c r="M197" s="37">
        <v>26304.77</v>
      </c>
      <c r="N197" s="37">
        <v>26342.89</v>
      </c>
    </row>
    <row r="198" spans="1:14" x14ac:dyDescent="0.2">
      <c r="A198" s="39"/>
      <c r="B198" s="36">
        <v>26</v>
      </c>
      <c r="C198" s="37">
        <v>25629.09</v>
      </c>
      <c r="D198" s="53">
        <v>25704.13</v>
      </c>
      <c r="E198" s="37">
        <v>25799.59</v>
      </c>
      <c r="F198" s="37">
        <v>25893.02</v>
      </c>
      <c r="G198" s="37">
        <v>25980.49</v>
      </c>
      <c r="H198" s="37">
        <v>26045.13</v>
      </c>
      <c r="I198" s="37">
        <v>26124.82</v>
      </c>
      <c r="J198" s="37">
        <v>26200.65</v>
      </c>
      <c r="K198" s="37">
        <v>26224.3</v>
      </c>
      <c r="L198" s="37">
        <v>26253.05</v>
      </c>
      <c r="M198" s="37">
        <v>26306.52</v>
      </c>
      <c r="N198" s="37">
        <v>26343.74</v>
      </c>
    </row>
    <row r="199" spans="1:14" x14ac:dyDescent="0.2">
      <c r="A199" s="39"/>
      <c r="B199" s="36">
        <v>27</v>
      </c>
      <c r="C199" s="37">
        <v>25629.09</v>
      </c>
      <c r="D199" s="53">
        <v>25708.55</v>
      </c>
      <c r="E199" s="37">
        <v>25802.080000000002</v>
      </c>
      <c r="F199" s="37">
        <v>25896.46</v>
      </c>
      <c r="G199" s="37">
        <v>25983</v>
      </c>
      <c r="H199" s="37">
        <v>26046.87</v>
      </c>
      <c r="I199" s="37">
        <v>26128.18</v>
      </c>
      <c r="J199" s="37">
        <v>26202.34</v>
      </c>
      <c r="K199" s="37">
        <v>26224.3</v>
      </c>
      <c r="L199" s="37">
        <v>26254.74</v>
      </c>
      <c r="M199" s="37">
        <v>26308.27</v>
      </c>
      <c r="N199" s="37">
        <v>26344.58</v>
      </c>
    </row>
    <row r="200" spans="1:14" x14ac:dyDescent="0.2">
      <c r="A200" s="39"/>
      <c r="B200" s="36">
        <v>28</v>
      </c>
      <c r="C200" s="37">
        <v>25629.09</v>
      </c>
      <c r="D200" s="53">
        <v>25712.98</v>
      </c>
      <c r="E200" s="37">
        <v>25804.57</v>
      </c>
      <c r="F200" s="37">
        <v>25899.91</v>
      </c>
      <c r="G200" s="37">
        <v>25985.51</v>
      </c>
      <c r="H200" s="37">
        <v>26048.6</v>
      </c>
      <c r="I200" s="37">
        <v>26131.55</v>
      </c>
      <c r="J200" s="37">
        <v>26204.03</v>
      </c>
      <c r="K200" s="37">
        <v>26224.3</v>
      </c>
      <c r="L200" s="37">
        <v>26256.43</v>
      </c>
      <c r="M200" s="37">
        <v>26310.02</v>
      </c>
      <c r="N200" s="37">
        <v>26345.43</v>
      </c>
    </row>
    <row r="201" spans="1:14" x14ac:dyDescent="0.2">
      <c r="A201" s="39"/>
      <c r="B201" s="36">
        <v>29</v>
      </c>
      <c r="C201" s="37">
        <v>25629.09</v>
      </c>
      <c r="D201" s="53">
        <v>25717.4</v>
      </c>
      <c r="E201" s="37">
        <v>25807.07</v>
      </c>
      <c r="F201" s="37">
        <v>25903.360000000001</v>
      </c>
      <c r="G201" s="37">
        <v>25988.03</v>
      </c>
      <c r="H201" s="37">
        <v>26050.34</v>
      </c>
      <c r="I201" s="37">
        <v>26134.91</v>
      </c>
      <c r="J201" s="37">
        <v>26205.72</v>
      </c>
      <c r="K201" s="37">
        <v>26224.3</v>
      </c>
      <c r="L201" s="37">
        <v>26258.13</v>
      </c>
      <c r="M201" s="37">
        <v>26311.77</v>
      </c>
      <c r="N201" s="37">
        <v>26346.28</v>
      </c>
    </row>
    <row r="202" spans="1:14" x14ac:dyDescent="0.2">
      <c r="A202" s="39"/>
      <c r="B202" s="36">
        <v>30</v>
      </c>
      <c r="C202" s="37">
        <v>25629.09</v>
      </c>
      <c r="D202" s="37"/>
      <c r="E202" s="37">
        <v>25809.56</v>
      </c>
      <c r="F202" s="37">
        <v>25906.799999999999</v>
      </c>
      <c r="G202" s="37">
        <v>25990.54</v>
      </c>
      <c r="H202" s="37">
        <v>26052.07</v>
      </c>
      <c r="I202" s="37">
        <v>26138.28</v>
      </c>
      <c r="J202" s="37">
        <v>26207.41</v>
      </c>
      <c r="K202" s="37">
        <v>26224.3</v>
      </c>
      <c r="L202" s="37">
        <v>26259.82</v>
      </c>
      <c r="M202" s="37">
        <v>26313.53</v>
      </c>
      <c r="N202" s="37">
        <v>26347.13</v>
      </c>
    </row>
    <row r="203" spans="1:14" x14ac:dyDescent="0.2">
      <c r="A203" s="39"/>
      <c r="B203" s="36">
        <v>31</v>
      </c>
      <c r="C203" s="37">
        <v>25629.09</v>
      </c>
      <c r="D203" s="37"/>
      <c r="E203" s="37">
        <v>25812.05</v>
      </c>
      <c r="F203" s="37"/>
      <c r="G203" s="37">
        <v>25993.05</v>
      </c>
      <c r="H203" s="37"/>
      <c r="I203" s="37">
        <v>26141.65</v>
      </c>
      <c r="J203" s="37">
        <v>26209.1</v>
      </c>
      <c r="K203" s="37"/>
      <c r="L203" s="37">
        <v>26261.51</v>
      </c>
      <c r="M203" s="37"/>
      <c r="N203" s="37">
        <v>26347.9</v>
      </c>
    </row>
    <row r="204" spans="1:14" x14ac:dyDescent="0.2">
      <c r="A204" s="39"/>
      <c r="B204" s="19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x14ac:dyDescent="0.2">
      <c r="A205" s="463" t="s">
        <v>35</v>
      </c>
      <c r="B205" s="464"/>
      <c r="C205" s="40">
        <f t="shared" ref="C205:M205" si="5">AVERAGE(C173:C203)</f>
        <v>25629.089999999997</v>
      </c>
      <c r="D205" s="40">
        <f t="shared" si="5"/>
        <v>25661.046551724135</v>
      </c>
      <c r="E205" s="40">
        <f t="shared" si="5"/>
        <v>25772.425161290321</v>
      </c>
      <c r="F205" s="40">
        <f t="shared" si="5"/>
        <v>25858.011666666665</v>
      </c>
      <c r="G205" s="40">
        <f t="shared" si="5"/>
        <v>25954.312903225804</v>
      </c>
      <c r="H205" s="40">
        <f t="shared" si="5"/>
        <v>26025.992666666665</v>
      </c>
      <c r="I205" s="40">
        <f t="shared" si="5"/>
        <v>26093.097741935486</v>
      </c>
      <c r="J205" s="40">
        <f t="shared" si="5"/>
        <v>26181.820967741936</v>
      </c>
      <c r="K205" s="40">
        <f t="shared" si="5"/>
        <v>26222.272666666679</v>
      </c>
      <c r="L205" s="40">
        <f t="shared" si="5"/>
        <v>26238.100967741935</v>
      </c>
      <c r="M205" s="40">
        <f t="shared" si="5"/>
        <v>26288.199666666671</v>
      </c>
      <c r="N205" s="40">
        <f>AVERAGE(N173:N203)</f>
        <v>26334.191935483868</v>
      </c>
    </row>
    <row r="206" spans="1:14" x14ac:dyDescent="0.2">
      <c r="A206" s="41" t="s">
        <v>83</v>
      </c>
      <c r="B206" s="41"/>
    </row>
    <row r="207" spans="1:14" x14ac:dyDescent="0.2">
      <c r="A207" s="41"/>
      <c r="B207" s="41"/>
    </row>
    <row r="208" spans="1:14" x14ac:dyDescent="0.2">
      <c r="A208" s="20"/>
      <c r="B208" s="21"/>
      <c r="C208" s="22"/>
      <c r="D208" s="23"/>
      <c r="E208" s="24"/>
      <c r="F208" s="22"/>
      <c r="G208" s="24"/>
      <c r="H208" s="22"/>
      <c r="I208" s="24"/>
      <c r="J208" s="22"/>
      <c r="K208" s="24"/>
      <c r="L208" s="24"/>
      <c r="M208" s="24"/>
      <c r="N208" s="24"/>
    </row>
    <row r="209" spans="1:14" x14ac:dyDescent="0.2">
      <c r="A209" s="26" t="s">
        <v>19</v>
      </c>
      <c r="B209" s="27" t="s">
        <v>20</v>
      </c>
      <c r="C209" s="102" t="s">
        <v>23</v>
      </c>
      <c r="D209" s="103" t="s">
        <v>24</v>
      </c>
      <c r="E209" s="104" t="s">
        <v>25</v>
      </c>
      <c r="F209" s="105" t="s">
        <v>26</v>
      </c>
      <c r="G209" s="104" t="s">
        <v>27</v>
      </c>
      <c r="H209" s="105" t="s">
        <v>28</v>
      </c>
      <c r="I209" s="104" t="s">
        <v>29</v>
      </c>
      <c r="J209" s="105" t="s">
        <v>30</v>
      </c>
      <c r="K209" s="104" t="s">
        <v>31</v>
      </c>
      <c r="L209" s="104" t="s">
        <v>32</v>
      </c>
      <c r="M209" s="104" t="s">
        <v>33</v>
      </c>
      <c r="N209" s="104" t="s">
        <v>34</v>
      </c>
    </row>
    <row r="210" spans="1:14" x14ac:dyDescent="0.2">
      <c r="A210" s="29"/>
      <c r="B210" s="30"/>
      <c r="C210" s="31"/>
      <c r="D210" s="32"/>
      <c r="E210" s="33"/>
      <c r="F210" s="34"/>
      <c r="G210" s="33"/>
      <c r="H210" s="34"/>
      <c r="I210" s="33"/>
      <c r="J210" s="34"/>
      <c r="K210" s="33"/>
      <c r="L210" s="33"/>
      <c r="M210" s="33"/>
      <c r="N210" s="33"/>
    </row>
    <row r="211" spans="1:14" x14ac:dyDescent="0.2">
      <c r="A211" s="129">
        <v>2015</v>
      </c>
      <c r="B211" s="36">
        <v>1</v>
      </c>
      <c r="C211" s="37">
        <v>24627.1</v>
      </c>
      <c r="D211" s="38">
        <v>24553.98</v>
      </c>
      <c r="E211" s="53">
        <v>24546.11</v>
      </c>
      <c r="F211" s="38">
        <v>24625.95</v>
      </c>
      <c r="G211" s="37">
        <v>24759.71</v>
      </c>
      <c r="H211" s="38">
        <v>24909.55</v>
      </c>
      <c r="I211" s="38">
        <v>24984.62</v>
      </c>
      <c r="J211" s="37">
        <v>25090.61</v>
      </c>
      <c r="K211" s="38">
        <v>25197.45</v>
      </c>
      <c r="L211" s="38">
        <v>25352.78</v>
      </c>
      <c r="M211" s="38">
        <v>25494.15</v>
      </c>
      <c r="N211" s="38">
        <v>25601.82</v>
      </c>
    </row>
    <row r="212" spans="1:14" x14ac:dyDescent="0.2">
      <c r="A212" s="39"/>
      <c r="B212" s="36">
        <v>2</v>
      </c>
      <c r="C212" s="37">
        <v>24627.1</v>
      </c>
      <c r="D212" s="37">
        <v>24550.799999999999</v>
      </c>
      <c r="E212" s="53">
        <v>24546.98</v>
      </c>
      <c r="F212" s="37">
        <v>24629.119999999999</v>
      </c>
      <c r="G212" s="37">
        <v>24764.65</v>
      </c>
      <c r="H212" s="37">
        <v>24914.36</v>
      </c>
      <c r="I212" s="37">
        <v>24986.28</v>
      </c>
      <c r="J212" s="37">
        <v>25094.65</v>
      </c>
      <c r="K212" s="37">
        <v>25200.69</v>
      </c>
      <c r="L212" s="37">
        <v>25358.68</v>
      </c>
      <c r="M212" s="37">
        <v>25498.25</v>
      </c>
      <c r="N212" s="37">
        <v>25605.23</v>
      </c>
    </row>
    <row r="213" spans="1:14" x14ac:dyDescent="0.2">
      <c r="A213" s="39"/>
      <c r="B213" s="36">
        <v>3</v>
      </c>
      <c r="C213" s="37">
        <v>24627.1</v>
      </c>
      <c r="D213" s="37">
        <v>24547.63</v>
      </c>
      <c r="E213" s="53">
        <v>24547.86</v>
      </c>
      <c r="F213" s="37">
        <v>24632.29</v>
      </c>
      <c r="G213" s="37">
        <v>24769.59</v>
      </c>
      <c r="H213" s="37">
        <v>24919.17</v>
      </c>
      <c r="I213" s="37">
        <v>24987.95</v>
      </c>
      <c r="J213" s="37">
        <v>25098.69</v>
      </c>
      <c r="K213" s="37">
        <v>25203.94</v>
      </c>
      <c r="L213" s="37">
        <v>25364.57</v>
      </c>
      <c r="M213" s="37">
        <v>25502.35</v>
      </c>
      <c r="N213" s="37">
        <v>25608.63</v>
      </c>
    </row>
    <row r="214" spans="1:14" x14ac:dyDescent="0.2">
      <c r="A214" s="39"/>
      <c r="B214" s="36">
        <v>4</v>
      </c>
      <c r="C214" s="37">
        <v>24627.1</v>
      </c>
      <c r="D214" s="37">
        <v>24544.45</v>
      </c>
      <c r="E214" s="53">
        <v>24548.74</v>
      </c>
      <c r="F214" s="37">
        <v>24635.47</v>
      </c>
      <c r="G214" s="37">
        <v>24774.53</v>
      </c>
      <c r="H214" s="37">
        <v>24923.98</v>
      </c>
      <c r="I214" s="37">
        <v>24989.61</v>
      </c>
      <c r="J214" s="37">
        <v>25102.73</v>
      </c>
      <c r="K214" s="37">
        <v>25207.19</v>
      </c>
      <c r="L214" s="37">
        <v>25370.47</v>
      </c>
      <c r="M214" s="37">
        <v>25506.45</v>
      </c>
      <c r="N214" s="37">
        <v>25612.04</v>
      </c>
    </row>
    <row r="215" spans="1:14" x14ac:dyDescent="0.2">
      <c r="A215" s="39"/>
      <c r="B215" s="36">
        <v>5</v>
      </c>
      <c r="C215" s="37">
        <v>24627.1</v>
      </c>
      <c r="D215" s="37">
        <v>24541.279999999999</v>
      </c>
      <c r="E215" s="53">
        <v>24549.61</v>
      </c>
      <c r="F215" s="37">
        <v>24638.639999999999</v>
      </c>
      <c r="G215" s="37">
        <v>24779.47</v>
      </c>
      <c r="H215" s="37">
        <v>24928.79</v>
      </c>
      <c r="I215" s="37">
        <v>24991.279999999999</v>
      </c>
      <c r="J215" s="37">
        <v>25106.77</v>
      </c>
      <c r="K215" s="37">
        <v>25210.43</v>
      </c>
      <c r="L215" s="37">
        <v>25376.37</v>
      </c>
      <c r="M215" s="37">
        <v>25510.560000000001</v>
      </c>
      <c r="N215" s="37">
        <v>25615.45</v>
      </c>
    </row>
    <row r="216" spans="1:14" x14ac:dyDescent="0.2">
      <c r="A216" s="39"/>
      <c r="B216" s="36">
        <v>6</v>
      </c>
      <c r="C216" s="37">
        <v>24627.1</v>
      </c>
      <c r="D216" s="37">
        <v>24538.11</v>
      </c>
      <c r="E216" s="53">
        <v>24550.49</v>
      </c>
      <c r="F216" s="37">
        <v>24641.81</v>
      </c>
      <c r="G216" s="37">
        <v>24784.41</v>
      </c>
      <c r="H216" s="37">
        <v>24933.599999999999</v>
      </c>
      <c r="I216" s="37">
        <v>24992.94</v>
      </c>
      <c r="J216" s="37">
        <v>25110.81</v>
      </c>
      <c r="K216" s="37">
        <v>25213.68</v>
      </c>
      <c r="L216" s="37">
        <v>25382.27</v>
      </c>
      <c r="M216" s="37">
        <v>25514.66</v>
      </c>
      <c r="N216" s="37">
        <v>25618.86</v>
      </c>
    </row>
    <row r="217" spans="1:14" x14ac:dyDescent="0.2">
      <c r="A217" s="39"/>
      <c r="B217" s="36">
        <v>7</v>
      </c>
      <c r="C217" s="37">
        <v>24627.1</v>
      </c>
      <c r="D217" s="37">
        <v>24534.94</v>
      </c>
      <c r="E217" s="53">
        <v>24551.37</v>
      </c>
      <c r="F217" s="37">
        <v>24644.98</v>
      </c>
      <c r="G217" s="37">
        <v>24789.35</v>
      </c>
      <c r="H217" s="37">
        <v>24938.41</v>
      </c>
      <c r="I217" s="37">
        <v>24994.61</v>
      </c>
      <c r="J217" s="37">
        <v>25114.85</v>
      </c>
      <c r="K217" s="37">
        <v>25216.93</v>
      </c>
      <c r="L217" s="37">
        <v>25388.17</v>
      </c>
      <c r="M217" s="37">
        <v>25518.77</v>
      </c>
      <c r="N217" s="37">
        <v>25622.27</v>
      </c>
    </row>
    <row r="218" spans="1:14" x14ac:dyDescent="0.2">
      <c r="A218" s="39"/>
      <c r="B218" s="36">
        <v>8</v>
      </c>
      <c r="C218" s="37">
        <v>24627.1</v>
      </c>
      <c r="D218" s="37">
        <v>24531.759999999998</v>
      </c>
      <c r="E218" s="53">
        <v>24552.240000000002</v>
      </c>
      <c r="F218" s="37">
        <v>24648.16</v>
      </c>
      <c r="G218" s="37">
        <v>24794.29</v>
      </c>
      <c r="H218" s="37">
        <v>24943.22</v>
      </c>
      <c r="I218" s="37">
        <v>24996.27</v>
      </c>
      <c r="J218" s="37">
        <v>25118.89</v>
      </c>
      <c r="K218" s="37">
        <v>25220.17</v>
      </c>
      <c r="L218" s="37">
        <v>25394.080000000002</v>
      </c>
      <c r="M218" s="37">
        <v>25522.87</v>
      </c>
      <c r="N218" s="37">
        <v>25625.68</v>
      </c>
    </row>
    <row r="219" spans="1:14" x14ac:dyDescent="0.2">
      <c r="A219" s="39"/>
      <c r="B219" s="36">
        <v>9</v>
      </c>
      <c r="C219" s="37">
        <v>24627.1</v>
      </c>
      <c r="D219" s="37">
        <v>24528.59</v>
      </c>
      <c r="E219" s="53">
        <v>24553.119999999999</v>
      </c>
      <c r="F219" s="37">
        <v>24651.33</v>
      </c>
      <c r="G219" s="37">
        <v>24799.24</v>
      </c>
      <c r="H219" s="37">
        <v>24948.04</v>
      </c>
      <c r="I219" s="37">
        <v>24997.94</v>
      </c>
      <c r="J219" s="37">
        <v>25122.93</v>
      </c>
      <c r="K219" s="37">
        <v>25223.42</v>
      </c>
      <c r="L219" s="37">
        <v>25399.98</v>
      </c>
      <c r="M219" s="37">
        <v>25526.98</v>
      </c>
      <c r="N219" s="37">
        <v>25629.09</v>
      </c>
    </row>
    <row r="220" spans="1:14" x14ac:dyDescent="0.2">
      <c r="A220" s="39"/>
      <c r="B220" s="36">
        <v>10</v>
      </c>
      <c r="C220" s="37">
        <v>24623.919999999998</v>
      </c>
      <c r="D220" s="53">
        <v>24529.47</v>
      </c>
      <c r="E220" s="37">
        <v>24556.28</v>
      </c>
      <c r="F220" s="37">
        <v>24656.25</v>
      </c>
      <c r="G220" s="37">
        <v>24804.03</v>
      </c>
      <c r="H220" s="37">
        <v>24949.7</v>
      </c>
      <c r="I220" s="37">
        <v>25001.96</v>
      </c>
      <c r="J220" s="37">
        <v>25126.17</v>
      </c>
      <c r="K220" s="37">
        <v>25229.29</v>
      </c>
      <c r="L220" s="37">
        <v>25404.07</v>
      </c>
      <c r="M220" s="37">
        <v>25530.38</v>
      </c>
      <c r="N220" s="37">
        <v>25629.09</v>
      </c>
    </row>
    <row r="221" spans="1:14" x14ac:dyDescent="0.2">
      <c r="A221" s="39"/>
      <c r="B221" s="36">
        <v>11</v>
      </c>
      <c r="C221" s="37">
        <v>24620.73</v>
      </c>
      <c r="D221" s="53">
        <v>24530.34</v>
      </c>
      <c r="E221" s="37">
        <v>24559.439999999999</v>
      </c>
      <c r="F221" s="37">
        <v>24661.16</v>
      </c>
      <c r="G221" s="37">
        <v>24808.81</v>
      </c>
      <c r="H221" s="37">
        <v>24951.360000000001</v>
      </c>
      <c r="I221" s="37">
        <v>25005.99</v>
      </c>
      <c r="J221" s="37">
        <v>25129.4</v>
      </c>
      <c r="K221" s="37">
        <v>25235.15</v>
      </c>
      <c r="L221" s="37">
        <v>25408.15</v>
      </c>
      <c r="M221" s="37">
        <v>25533.77</v>
      </c>
      <c r="N221" s="37">
        <v>25629.09</v>
      </c>
    </row>
    <row r="222" spans="1:14" x14ac:dyDescent="0.2">
      <c r="A222" s="39"/>
      <c r="B222" s="36">
        <v>12</v>
      </c>
      <c r="C222" s="37">
        <v>24617.55</v>
      </c>
      <c r="D222" s="53">
        <v>24531.22</v>
      </c>
      <c r="E222" s="37">
        <v>24562.61</v>
      </c>
      <c r="F222" s="37">
        <v>24666.080000000002</v>
      </c>
      <c r="G222" s="37">
        <v>24813.599999999999</v>
      </c>
      <c r="H222" s="37">
        <v>24953.03</v>
      </c>
      <c r="I222" s="37">
        <v>25010.01</v>
      </c>
      <c r="J222" s="37">
        <v>25132.639999999999</v>
      </c>
      <c r="K222" s="37">
        <v>25241.02</v>
      </c>
      <c r="L222" s="37">
        <v>25412.240000000002</v>
      </c>
      <c r="M222" s="37">
        <v>25537.17</v>
      </c>
      <c r="N222" s="37">
        <v>25629.09</v>
      </c>
    </row>
    <row r="223" spans="1:14" x14ac:dyDescent="0.2">
      <c r="A223" s="39"/>
      <c r="B223" s="36">
        <v>13</v>
      </c>
      <c r="C223" s="37">
        <v>24614.37</v>
      </c>
      <c r="D223" s="53">
        <v>24532.09</v>
      </c>
      <c r="E223" s="37">
        <v>24565.77</v>
      </c>
      <c r="F223" s="37">
        <v>24671</v>
      </c>
      <c r="G223" s="37">
        <v>24818.39</v>
      </c>
      <c r="H223" s="37">
        <v>24954.69</v>
      </c>
      <c r="I223" s="37">
        <v>25014.03</v>
      </c>
      <c r="J223" s="37">
        <v>25135.87</v>
      </c>
      <c r="K223" s="37">
        <v>25246.89</v>
      </c>
      <c r="L223" s="37">
        <v>25416.33</v>
      </c>
      <c r="M223" s="37">
        <v>25540.57</v>
      </c>
      <c r="N223" s="37">
        <v>25629.09</v>
      </c>
    </row>
    <row r="224" spans="1:14" x14ac:dyDescent="0.2">
      <c r="A224" s="39"/>
      <c r="B224" s="36">
        <v>14</v>
      </c>
      <c r="C224" s="37">
        <v>24611.18</v>
      </c>
      <c r="D224" s="53">
        <v>24532.97</v>
      </c>
      <c r="E224" s="37">
        <v>24568.93</v>
      </c>
      <c r="F224" s="37">
        <v>24675.919999999998</v>
      </c>
      <c r="G224" s="37">
        <v>24823.18</v>
      </c>
      <c r="H224" s="37">
        <v>24956.35</v>
      </c>
      <c r="I224" s="37">
        <v>25018.06</v>
      </c>
      <c r="J224" s="37">
        <v>25139.11</v>
      </c>
      <c r="K224" s="37">
        <v>25252.76</v>
      </c>
      <c r="L224" s="37">
        <v>25420.42</v>
      </c>
      <c r="M224" s="37">
        <v>25543.97</v>
      </c>
      <c r="N224" s="37">
        <v>25629.09</v>
      </c>
    </row>
    <row r="225" spans="1:14" x14ac:dyDescent="0.2">
      <c r="A225" s="39"/>
      <c r="B225" s="36">
        <v>15</v>
      </c>
      <c r="C225" s="37">
        <v>24608</v>
      </c>
      <c r="D225" s="53">
        <v>24533.84</v>
      </c>
      <c r="E225" s="37">
        <v>24572.1</v>
      </c>
      <c r="F225" s="37">
        <v>24680.84</v>
      </c>
      <c r="G225" s="37">
        <v>24827.97</v>
      </c>
      <c r="H225" s="37">
        <v>24958.01</v>
      </c>
      <c r="I225" s="37">
        <v>25022.080000000002</v>
      </c>
      <c r="J225" s="37">
        <v>25142.35</v>
      </c>
      <c r="K225" s="37">
        <v>25258.63</v>
      </c>
      <c r="L225" s="37">
        <v>25424.51</v>
      </c>
      <c r="M225" s="37">
        <v>25547.37</v>
      </c>
      <c r="N225" s="37">
        <v>25629.09</v>
      </c>
    </row>
    <row r="226" spans="1:14" x14ac:dyDescent="0.2">
      <c r="A226" s="39"/>
      <c r="B226" s="36">
        <v>16</v>
      </c>
      <c r="C226" s="37">
        <v>24604.82</v>
      </c>
      <c r="D226" s="53">
        <v>24534.720000000001</v>
      </c>
      <c r="E226" s="37">
        <v>24575.26</v>
      </c>
      <c r="F226" s="37">
        <v>24685.759999999998</v>
      </c>
      <c r="G226" s="37">
        <v>24832.76</v>
      </c>
      <c r="H226" s="37">
        <v>24959.67</v>
      </c>
      <c r="I226" s="37">
        <v>25026.11</v>
      </c>
      <c r="J226" s="37">
        <v>25145.59</v>
      </c>
      <c r="K226" s="37">
        <v>25264.51</v>
      </c>
      <c r="L226" s="37">
        <v>25428.6</v>
      </c>
      <c r="M226" s="37">
        <v>25550.77</v>
      </c>
      <c r="N226" s="37">
        <v>25629.09</v>
      </c>
    </row>
    <row r="227" spans="1:14" x14ac:dyDescent="0.2">
      <c r="A227" s="39"/>
      <c r="B227" s="36">
        <v>17</v>
      </c>
      <c r="C227" s="37">
        <v>24601.64</v>
      </c>
      <c r="D227" s="53">
        <v>24535.599999999999</v>
      </c>
      <c r="E227" s="37">
        <v>24578.43</v>
      </c>
      <c r="F227" s="37">
        <v>24690.69</v>
      </c>
      <c r="G227" s="37">
        <v>24837.55</v>
      </c>
      <c r="H227" s="37">
        <v>24961.34</v>
      </c>
      <c r="I227" s="37">
        <v>25030.14</v>
      </c>
      <c r="J227" s="37">
        <v>25148.82</v>
      </c>
      <c r="K227" s="37">
        <v>25270.38</v>
      </c>
      <c r="L227" s="37">
        <v>25432.69</v>
      </c>
      <c r="M227" s="37">
        <v>25554.17</v>
      </c>
      <c r="N227" s="37">
        <v>25629.09</v>
      </c>
    </row>
    <row r="228" spans="1:14" x14ac:dyDescent="0.2">
      <c r="A228" s="39"/>
      <c r="B228" s="36">
        <v>18</v>
      </c>
      <c r="C228" s="37">
        <v>24598.46</v>
      </c>
      <c r="D228" s="53">
        <v>24536.47</v>
      </c>
      <c r="E228" s="37">
        <v>24581.59</v>
      </c>
      <c r="F228" s="37">
        <v>24695.61</v>
      </c>
      <c r="G228" s="37">
        <v>24842.35</v>
      </c>
      <c r="H228" s="37">
        <v>24963</v>
      </c>
      <c r="I228" s="37">
        <v>25034.16</v>
      </c>
      <c r="J228" s="37">
        <v>25152.06</v>
      </c>
      <c r="K228" s="37">
        <v>25276.26</v>
      </c>
      <c r="L228" s="37">
        <v>25436.79</v>
      </c>
      <c r="M228" s="37">
        <v>25557.57</v>
      </c>
      <c r="N228" s="37">
        <v>25629.09</v>
      </c>
    </row>
    <row r="229" spans="1:14" x14ac:dyDescent="0.2">
      <c r="A229" s="39"/>
      <c r="B229" s="36">
        <v>19</v>
      </c>
      <c r="C229" s="37">
        <v>24595.279999999999</v>
      </c>
      <c r="D229" s="53">
        <v>24537.35</v>
      </c>
      <c r="E229" s="37">
        <v>24584.76</v>
      </c>
      <c r="F229" s="37">
        <v>24700.53</v>
      </c>
      <c r="G229" s="37">
        <v>24847.14</v>
      </c>
      <c r="H229" s="37">
        <v>24964.66</v>
      </c>
      <c r="I229" s="37">
        <v>25038.19</v>
      </c>
      <c r="J229" s="37">
        <v>25155.3</v>
      </c>
      <c r="K229" s="37">
        <v>25282.14</v>
      </c>
      <c r="L229" s="37">
        <v>25440.880000000001</v>
      </c>
      <c r="M229" s="37">
        <v>25560.97</v>
      </c>
      <c r="N229" s="37">
        <v>25629.09</v>
      </c>
    </row>
    <row r="230" spans="1:14" x14ac:dyDescent="0.2">
      <c r="A230" s="39"/>
      <c r="B230" s="36">
        <v>20</v>
      </c>
      <c r="C230" s="37">
        <v>24592.1</v>
      </c>
      <c r="D230" s="53">
        <v>24538.22</v>
      </c>
      <c r="E230" s="37">
        <v>24587.919999999998</v>
      </c>
      <c r="F230" s="37">
        <v>24705.46</v>
      </c>
      <c r="G230" s="37">
        <v>24851.94</v>
      </c>
      <c r="H230" s="37">
        <v>24966.32</v>
      </c>
      <c r="I230" s="37">
        <v>25042.22</v>
      </c>
      <c r="J230" s="37">
        <v>25158.54</v>
      </c>
      <c r="K230" s="37">
        <v>25288.02</v>
      </c>
      <c r="L230" s="37">
        <v>25444.97</v>
      </c>
      <c r="M230" s="37">
        <v>25564.37</v>
      </c>
      <c r="N230" s="37">
        <v>25629.09</v>
      </c>
    </row>
    <row r="231" spans="1:14" x14ac:dyDescent="0.2">
      <c r="A231" s="39"/>
      <c r="B231" s="36">
        <v>21</v>
      </c>
      <c r="C231" s="37">
        <v>24588.92</v>
      </c>
      <c r="D231" s="53">
        <v>24539.1</v>
      </c>
      <c r="E231" s="37">
        <v>24591.09</v>
      </c>
      <c r="F231" s="37">
        <v>24710.39</v>
      </c>
      <c r="G231" s="37">
        <v>24856.73</v>
      </c>
      <c r="H231" s="37">
        <v>24967.99</v>
      </c>
      <c r="I231" s="37">
        <v>25046.25</v>
      </c>
      <c r="J231" s="37">
        <v>25161.78</v>
      </c>
      <c r="K231" s="37">
        <v>25293.9</v>
      </c>
      <c r="L231" s="37">
        <v>25449.07</v>
      </c>
      <c r="M231" s="37">
        <v>25567.77</v>
      </c>
      <c r="N231" s="37">
        <v>25629.09</v>
      </c>
    </row>
    <row r="232" spans="1:14" x14ac:dyDescent="0.2">
      <c r="A232" s="39"/>
      <c r="B232" s="36">
        <v>22</v>
      </c>
      <c r="C232" s="37">
        <v>24585.74</v>
      </c>
      <c r="D232" s="53">
        <v>24539.98</v>
      </c>
      <c r="E232" s="37">
        <v>24594.26</v>
      </c>
      <c r="F232" s="37">
        <v>24715.31</v>
      </c>
      <c r="G232" s="37">
        <v>24861.53</v>
      </c>
      <c r="H232" s="37">
        <v>24969.65</v>
      </c>
      <c r="I232" s="37">
        <v>25050.28</v>
      </c>
      <c r="J232" s="37">
        <v>25165.02</v>
      </c>
      <c r="K232" s="37">
        <v>25299.78</v>
      </c>
      <c r="L232" s="37">
        <v>25453.16</v>
      </c>
      <c r="M232" s="37">
        <v>25571.18</v>
      </c>
      <c r="N232" s="37">
        <v>25629.09</v>
      </c>
    </row>
    <row r="233" spans="1:14" x14ac:dyDescent="0.2">
      <c r="A233" s="39"/>
      <c r="B233" s="36">
        <v>23</v>
      </c>
      <c r="C233" s="37">
        <v>24582.560000000001</v>
      </c>
      <c r="D233" s="53">
        <v>24540.85</v>
      </c>
      <c r="E233" s="37">
        <v>24597.43</v>
      </c>
      <c r="F233" s="37">
        <v>24720.240000000002</v>
      </c>
      <c r="G233" s="37">
        <v>24866.33</v>
      </c>
      <c r="H233" s="37">
        <v>24971.31</v>
      </c>
      <c r="I233" s="37">
        <v>25054.31</v>
      </c>
      <c r="J233" s="37">
        <v>25168.26</v>
      </c>
      <c r="K233" s="37">
        <v>25305.66</v>
      </c>
      <c r="L233" s="37">
        <v>25457.26</v>
      </c>
      <c r="M233" s="37">
        <v>25574.58</v>
      </c>
      <c r="N233" s="37">
        <v>25629.09</v>
      </c>
    </row>
    <row r="234" spans="1:14" x14ac:dyDescent="0.2">
      <c r="A234" s="39"/>
      <c r="B234" s="36">
        <v>24</v>
      </c>
      <c r="C234" s="37">
        <v>24579.39</v>
      </c>
      <c r="D234" s="53">
        <v>24541.73</v>
      </c>
      <c r="E234" s="37">
        <v>24600.59</v>
      </c>
      <c r="F234" s="37">
        <v>24725.17</v>
      </c>
      <c r="G234" s="37">
        <v>24871.13</v>
      </c>
      <c r="H234" s="37">
        <v>24972.98</v>
      </c>
      <c r="I234" s="37">
        <v>25058.34</v>
      </c>
      <c r="J234" s="37">
        <v>25171.5</v>
      </c>
      <c r="K234" s="37">
        <v>25311.55</v>
      </c>
      <c r="L234" s="37">
        <v>25461.35</v>
      </c>
      <c r="M234" s="37">
        <v>25577.98</v>
      </c>
      <c r="N234" s="37">
        <v>25629.09</v>
      </c>
    </row>
    <row r="235" spans="1:14" x14ac:dyDescent="0.2">
      <c r="A235" s="39"/>
      <c r="B235" s="36">
        <v>25</v>
      </c>
      <c r="C235" s="37">
        <v>24576.21</v>
      </c>
      <c r="D235" s="53">
        <v>24542.6</v>
      </c>
      <c r="E235" s="37">
        <v>24603.759999999998</v>
      </c>
      <c r="F235" s="37">
        <v>24730.1</v>
      </c>
      <c r="G235" s="37">
        <v>24875.93</v>
      </c>
      <c r="H235" s="37">
        <v>24974.639999999999</v>
      </c>
      <c r="I235" s="37">
        <v>25062.37</v>
      </c>
      <c r="J235" s="37">
        <v>25174.75</v>
      </c>
      <c r="K235" s="37">
        <v>25317.43</v>
      </c>
      <c r="L235" s="37">
        <v>25465.45</v>
      </c>
      <c r="M235" s="37">
        <v>25581.39</v>
      </c>
      <c r="N235" s="37">
        <v>25629.09</v>
      </c>
    </row>
    <row r="236" spans="1:14" x14ac:dyDescent="0.2">
      <c r="A236" s="39"/>
      <c r="B236" s="36">
        <v>26</v>
      </c>
      <c r="C236" s="37">
        <v>24573.03</v>
      </c>
      <c r="D236" s="53">
        <v>24543.48</v>
      </c>
      <c r="E236" s="37">
        <v>24606.93</v>
      </c>
      <c r="F236" s="37">
        <v>24735.040000000001</v>
      </c>
      <c r="G236" s="37">
        <v>24880.73</v>
      </c>
      <c r="H236" s="37">
        <v>24976.3</v>
      </c>
      <c r="I236" s="37">
        <v>25066.41</v>
      </c>
      <c r="J236" s="37">
        <v>25177.99</v>
      </c>
      <c r="K236" s="37">
        <v>25323.32</v>
      </c>
      <c r="L236" s="37">
        <v>25469.55</v>
      </c>
      <c r="M236" s="37">
        <v>25584.79</v>
      </c>
      <c r="N236" s="37">
        <v>25629.09</v>
      </c>
    </row>
    <row r="237" spans="1:14" x14ac:dyDescent="0.2">
      <c r="A237" s="39"/>
      <c r="B237" s="36">
        <v>27</v>
      </c>
      <c r="C237" s="37">
        <v>24569.85</v>
      </c>
      <c r="D237" s="53">
        <v>24544.36</v>
      </c>
      <c r="E237" s="37">
        <v>24610.1</v>
      </c>
      <c r="F237" s="37">
        <v>24739.97</v>
      </c>
      <c r="G237" s="37">
        <v>24885.53</v>
      </c>
      <c r="H237" s="37">
        <v>24977.97</v>
      </c>
      <c r="I237" s="37">
        <v>25070.44</v>
      </c>
      <c r="J237" s="37">
        <v>25181.23</v>
      </c>
      <c r="K237" s="37">
        <v>25329.21</v>
      </c>
      <c r="L237" s="37">
        <v>25473.64</v>
      </c>
      <c r="M237" s="37">
        <v>25588.2</v>
      </c>
      <c r="N237" s="37">
        <v>25629.09</v>
      </c>
    </row>
    <row r="238" spans="1:14" x14ac:dyDescent="0.2">
      <c r="A238" s="39"/>
      <c r="B238" s="36">
        <v>28</v>
      </c>
      <c r="C238" s="37">
        <v>24566.68</v>
      </c>
      <c r="D238" s="53">
        <v>24545.23</v>
      </c>
      <c r="E238" s="37">
        <v>24613.27</v>
      </c>
      <c r="F238" s="37">
        <v>24744.9</v>
      </c>
      <c r="G238" s="37">
        <v>24890.33</v>
      </c>
      <c r="H238" s="37">
        <v>24979.63</v>
      </c>
      <c r="I238" s="37">
        <v>25074.47</v>
      </c>
      <c r="J238" s="37">
        <v>25184.47</v>
      </c>
      <c r="K238" s="37">
        <v>25335.1</v>
      </c>
      <c r="L238" s="37">
        <v>25477.74</v>
      </c>
      <c r="M238" s="37">
        <v>25591.599999999999</v>
      </c>
      <c r="N238" s="37">
        <v>25629.09</v>
      </c>
    </row>
    <row r="239" spans="1:14" x14ac:dyDescent="0.2">
      <c r="A239" s="39"/>
      <c r="B239" s="36">
        <v>29</v>
      </c>
      <c r="C239" s="37">
        <v>24563.5</v>
      </c>
      <c r="D239" s="53"/>
      <c r="E239" s="37">
        <v>24616.44</v>
      </c>
      <c r="F239" s="37">
        <v>24749.84</v>
      </c>
      <c r="G239" s="37">
        <v>24895.14</v>
      </c>
      <c r="H239" s="37">
        <v>24981.29</v>
      </c>
      <c r="I239" s="37">
        <v>25078.51</v>
      </c>
      <c r="J239" s="37">
        <v>25187.72</v>
      </c>
      <c r="K239" s="37">
        <v>25340.99</v>
      </c>
      <c r="L239" s="37">
        <v>25481.84</v>
      </c>
      <c r="M239" s="37">
        <v>25595.01</v>
      </c>
      <c r="N239" s="37">
        <v>25629.09</v>
      </c>
    </row>
    <row r="240" spans="1:14" x14ac:dyDescent="0.2">
      <c r="A240" s="39"/>
      <c r="B240" s="36">
        <v>30</v>
      </c>
      <c r="C240" s="37">
        <v>24560.33</v>
      </c>
      <c r="D240" s="37"/>
      <c r="E240" s="37">
        <v>24619.61</v>
      </c>
      <c r="F240" s="37">
        <v>24754.77</v>
      </c>
      <c r="G240" s="37">
        <v>24899.94</v>
      </c>
      <c r="H240" s="37">
        <v>24982.959999999999</v>
      </c>
      <c r="I240" s="37">
        <v>25082.54</v>
      </c>
      <c r="J240" s="37">
        <v>25190.959999999999</v>
      </c>
      <c r="K240" s="37">
        <v>25346.89</v>
      </c>
      <c r="L240" s="37">
        <v>25485.94</v>
      </c>
      <c r="M240" s="37">
        <v>25598.41</v>
      </c>
      <c r="N240" s="37">
        <v>25629.09</v>
      </c>
    </row>
    <row r="241" spans="1:14" x14ac:dyDescent="0.2">
      <c r="A241" s="39"/>
      <c r="B241" s="36">
        <v>31</v>
      </c>
      <c r="C241" s="37">
        <v>24557.15</v>
      </c>
      <c r="D241" s="37"/>
      <c r="E241" s="37">
        <v>24622.78</v>
      </c>
      <c r="F241" s="37"/>
      <c r="G241" s="37">
        <v>24904.75</v>
      </c>
      <c r="H241" s="37"/>
      <c r="I241" s="37">
        <v>25086.58</v>
      </c>
      <c r="J241" s="37">
        <v>25194.21</v>
      </c>
      <c r="K241" s="37"/>
      <c r="L241" s="37">
        <v>25490.04</v>
      </c>
      <c r="M241" s="37"/>
      <c r="N241" s="37">
        <v>25629.09</v>
      </c>
    </row>
    <row r="242" spans="1:14" x14ac:dyDescent="0.2">
      <c r="A242" s="39"/>
      <c r="B242" s="1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x14ac:dyDescent="0.2">
      <c r="A243" s="463" t="s">
        <v>35</v>
      </c>
      <c r="B243" s="464"/>
      <c r="C243" s="40">
        <f t="shared" ref="C243:M243" si="6">AVERAGE(C211:C241)</f>
        <v>24601.139032258066</v>
      </c>
      <c r="D243" s="40">
        <f t="shared" si="6"/>
        <v>24538.612857142853</v>
      </c>
      <c r="E243" s="40">
        <f t="shared" si="6"/>
        <v>24577.93129032258</v>
      </c>
      <c r="F243" s="40">
        <f t="shared" si="6"/>
        <v>24685.425999999999</v>
      </c>
      <c r="G243" s="40">
        <f t="shared" si="6"/>
        <v>24832.61387096774</v>
      </c>
      <c r="H243" s="40">
        <f t="shared" si="6"/>
        <v>24955.065666666669</v>
      </c>
      <c r="I243" s="40">
        <f t="shared" si="6"/>
        <v>25028.869354838709</v>
      </c>
      <c r="J243" s="40">
        <f t="shared" si="6"/>
        <v>25144.666774193542</v>
      </c>
      <c r="K243" s="40">
        <f t="shared" si="6"/>
        <v>25264.759333333339</v>
      </c>
      <c r="L243" s="40">
        <f t="shared" si="6"/>
        <v>25426.518064516127</v>
      </c>
      <c r="M243" s="40">
        <f t="shared" si="6"/>
        <v>25548.234333333334</v>
      </c>
      <c r="N243" s="40">
        <f>AVERAGE(N211:N241)</f>
        <v>25625.130645161287</v>
      </c>
    </row>
    <row r="244" spans="1:14" x14ac:dyDescent="0.2">
      <c r="A244" s="41" t="s">
        <v>83</v>
      </c>
      <c r="B244" s="41"/>
    </row>
    <row r="245" spans="1:14" x14ac:dyDescent="0.2">
      <c r="A245" s="41"/>
      <c r="B245" s="41"/>
    </row>
    <row r="246" spans="1:14" x14ac:dyDescent="0.2">
      <c r="A246" s="20"/>
      <c r="B246" s="21"/>
      <c r="C246" s="22"/>
      <c r="D246" s="23"/>
      <c r="E246" s="24"/>
      <c r="F246" s="22"/>
      <c r="G246" s="24"/>
      <c r="H246" s="22"/>
      <c r="I246" s="24"/>
      <c r="J246" s="22"/>
      <c r="K246" s="24"/>
      <c r="L246" s="24"/>
      <c r="M246" s="24"/>
      <c r="N246" s="24"/>
    </row>
    <row r="247" spans="1:14" x14ac:dyDescent="0.2">
      <c r="A247" s="26" t="s">
        <v>19</v>
      </c>
      <c r="B247" s="27" t="s">
        <v>20</v>
      </c>
      <c r="C247" s="102" t="s">
        <v>23</v>
      </c>
      <c r="D247" s="103" t="s">
        <v>24</v>
      </c>
      <c r="E247" s="104" t="s">
        <v>25</v>
      </c>
      <c r="F247" s="105" t="s">
        <v>26</v>
      </c>
      <c r="G247" s="104" t="s">
        <v>27</v>
      </c>
      <c r="H247" s="105" t="s">
        <v>28</v>
      </c>
      <c r="I247" s="104" t="s">
        <v>29</v>
      </c>
      <c r="J247" s="105" t="s">
        <v>30</v>
      </c>
      <c r="K247" s="104" t="s">
        <v>31</v>
      </c>
      <c r="L247" s="104" t="s">
        <v>32</v>
      </c>
      <c r="M247" s="104" t="s">
        <v>33</v>
      </c>
      <c r="N247" s="104" t="s">
        <v>34</v>
      </c>
    </row>
    <row r="248" spans="1:14" x14ac:dyDescent="0.2">
      <c r="A248" s="29"/>
      <c r="B248" s="30"/>
      <c r="C248" s="31"/>
      <c r="D248" s="32"/>
      <c r="E248" s="33"/>
      <c r="F248" s="34"/>
      <c r="G248" s="33"/>
      <c r="H248" s="34"/>
      <c r="I248" s="33"/>
      <c r="J248" s="34"/>
      <c r="K248" s="33"/>
      <c r="L248" s="33"/>
      <c r="M248" s="33"/>
      <c r="N248" s="33"/>
    </row>
    <row r="249" spans="1:14" x14ac:dyDescent="0.2">
      <c r="A249" s="129">
        <v>2014</v>
      </c>
      <c r="B249" s="36">
        <v>1</v>
      </c>
      <c r="C249" s="37">
        <v>23312.57</v>
      </c>
      <c r="D249" s="38">
        <v>23440.400000000001</v>
      </c>
      <c r="E249" s="53">
        <v>23510.14</v>
      </c>
      <c r="F249" s="38">
        <v>23610.77</v>
      </c>
      <c r="G249" s="37">
        <v>23779.73</v>
      </c>
      <c r="H249" s="38">
        <v>23936.31</v>
      </c>
      <c r="I249" s="38">
        <v>24026.01</v>
      </c>
      <c r="J249" s="37">
        <v>24063.05</v>
      </c>
      <c r="K249" s="38">
        <v>24104.97</v>
      </c>
      <c r="L249" s="38">
        <v>24170.44</v>
      </c>
      <c r="M249" s="38">
        <v>24333.18</v>
      </c>
      <c r="N249" s="38">
        <v>24561.84</v>
      </c>
    </row>
    <row r="250" spans="1:14" x14ac:dyDescent="0.2">
      <c r="A250" s="39"/>
      <c r="B250" s="36">
        <v>2</v>
      </c>
      <c r="C250" s="37">
        <v>23315.57</v>
      </c>
      <c r="D250" s="37">
        <v>23444.92</v>
      </c>
      <c r="E250" s="53">
        <v>23511.82</v>
      </c>
      <c r="F250" s="37">
        <v>23614.57</v>
      </c>
      <c r="G250" s="37">
        <v>23786.04</v>
      </c>
      <c r="H250" s="37">
        <v>23940.93</v>
      </c>
      <c r="I250" s="37">
        <v>24028.41</v>
      </c>
      <c r="J250" s="37">
        <v>24063.82</v>
      </c>
      <c r="K250" s="37">
        <v>24106.52</v>
      </c>
      <c r="L250" s="37">
        <v>24172.85</v>
      </c>
      <c r="M250" s="37">
        <v>24339.439999999999</v>
      </c>
      <c r="N250" s="37">
        <v>24569.99</v>
      </c>
    </row>
    <row r="251" spans="1:14" x14ac:dyDescent="0.2">
      <c r="A251" s="39"/>
      <c r="B251" s="36">
        <v>3</v>
      </c>
      <c r="C251" s="37">
        <v>23318.57</v>
      </c>
      <c r="D251" s="37">
        <v>23449.439999999999</v>
      </c>
      <c r="E251" s="53">
        <v>23513.49</v>
      </c>
      <c r="F251" s="37">
        <v>23618.37</v>
      </c>
      <c r="G251" s="37">
        <v>23792.36</v>
      </c>
      <c r="H251" s="37">
        <v>23945.55</v>
      </c>
      <c r="I251" s="37">
        <v>24030.81</v>
      </c>
      <c r="J251" s="37">
        <v>24064.6</v>
      </c>
      <c r="K251" s="37">
        <v>24108.07</v>
      </c>
      <c r="L251" s="37">
        <v>24175.26</v>
      </c>
      <c r="M251" s="37">
        <v>24345.69</v>
      </c>
      <c r="N251" s="37">
        <v>24578.14</v>
      </c>
    </row>
    <row r="252" spans="1:14" x14ac:dyDescent="0.2">
      <c r="A252" s="39"/>
      <c r="B252" s="36">
        <v>4</v>
      </c>
      <c r="C252" s="37">
        <v>23321.57</v>
      </c>
      <c r="D252" s="37">
        <v>23453.97</v>
      </c>
      <c r="E252" s="53">
        <v>23515.17</v>
      </c>
      <c r="F252" s="37">
        <v>23622.17</v>
      </c>
      <c r="G252" s="37">
        <v>23798.68</v>
      </c>
      <c r="H252" s="37">
        <v>23950.17</v>
      </c>
      <c r="I252" s="37">
        <v>24033.21</v>
      </c>
      <c r="J252" s="37">
        <v>24065.38</v>
      </c>
      <c r="K252" s="37">
        <v>24109.63</v>
      </c>
      <c r="L252" s="37">
        <v>24177.68</v>
      </c>
      <c r="M252" s="37">
        <v>24351.95</v>
      </c>
      <c r="N252" s="37">
        <v>24586.3</v>
      </c>
    </row>
    <row r="253" spans="1:14" x14ac:dyDescent="0.2">
      <c r="A253" s="39"/>
      <c r="B253" s="36">
        <v>5</v>
      </c>
      <c r="C253" s="37">
        <v>23324.58</v>
      </c>
      <c r="D253" s="37">
        <v>23458.5</v>
      </c>
      <c r="E253" s="53">
        <v>23516.85</v>
      </c>
      <c r="F253" s="37">
        <v>23625.97</v>
      </c>
      <c r="G253" s="37">
        <v>23805.01</v>
      </c>
      <c r="H253" s="37">
        <v>23954.79</v>
      </c>
      <c r="I253" s="37">
        <v>24035.61</v>
      </c>
      <c r="J253" s="37">
        <v>24066.15</v>
      </c>
      <c r="K253" s="37">
        <v>24111.18</v>
      </c>
      <c r="L253" s="37">
        <v>24180.09</v>
      </c>
      <c r="M253" s="37">
        <v>24358.21</v>
      </c>
      <c r="N253" s="37">
        <v>24594.45</v>
      </c>
    </row>
    <row r="254" spans="1:14" x14ac:dyDescent="0.2">
      <c r="A254" s="39"/>
      <c r="B254" s="36">
        <v>6</v>
      </c>
      <c r="C254" s="37">
        <v>23327.58</v>
      </c>
      <c r="D254" s="37">
        <v>23463.02</v>
      </c>
      <c r="E254" s="53">
        <v>23518.53</v>
      </c>
      <c r="F254" s="37">
        <v>23629.77</v>
      </c>
      <c r="G254" s="37">
        <v>23811.33</v>
      </c>
      <c r="H254" s="37">
        <v>23959.42</v>
      </c>
      <c r="I254" s="37">
        <v>24038.01</v>
      </c>
      <c r="J254" s="37">
        <v>24066.93</v>
      </c>
      <c r="K254" s="37">
        <v>24112.74</v>
      </c>
      <c r="L254" s="37">
        <v>24182.51</v>
      </c>
      <c r="M254" s="37">
        <v>24364.47</v>
      </c>
      <c r="N254" s="37">
        <v>24602.61</v>
      </c>
    </row>
    <row r="255" spans="1:14" x14ac:dyDescent="0.2">
      <c r="A255" s="39"/>
      <c r="B255" s="36">
        <v>7</v>
      </c>
      <c r="C255" s="37">
        <v>23330.58</v>
      </c>
      <c r="D255" s="37">
        <v>23467.55</v>
      </c>
      <c r="E255" s="53">
        <v>23520.21</v>
      </c>
      <c r="F255" s="37">
        <v>23633.57</v>
      </c>
      <c r="G255" s="37">
        <v>23817.65</v>
      </c>
      <c r="H255" s="37">
        <v>23964.04</v>
      </c>
      <c r="I255" s="37">
        <v>24040.41</v>
      </c>
      <c r="J255" s="37">
        <v>24067.7</v>
      </c>
      <c r="K255" s="37">
        <v>24114.29</v>
      </c>
      <c r="L255" s="37">
        <v>24184.92</v>
      </c>
      <c r="M255" s="37">
        <v>24370.74</v>
      </c>
      <c r="N255" s="37">
        <v>24610.77</v>
      </c>
    </row>
    <row r="256" spans="1:14" x14ac:dyDescent="0.2">
      <c r="A256" s="39"/>
      <c r="B256" s="36">
        <v>8</v>
      </c>
      <c r="C256" s="37">
        <v>23333.59</v>
      </c>
      <c r="D256" s="37">
        <v>23472.080000000002</v>
      </c>
      <c r="E256" s="53">
        <v>23521.88</v>
      </c>
      <c r="F256" s="37">
        <v>23637.37</v>
      </c>
      <c r="G256" s="37">
        <v>23823.98</v>
      </c>
      <c r="H256" s="37">
        <v>23968.67</v>
      </c>
      <c r="I256" s="37">
        <v>24042.81</v>
      </c>
      <c r="J256" s="37">
        <v>24068.48</v>
      </c>
      <c r="K256" s="37">
        <v>24115.84</v>
      </c>
      <c r="L256" s="37">
        <v>24187.34</v>
      </c>
      <c r="M256" s="37">
        <v>24377</v>
      </c>
      <c r="N256" s="37">
        <v>24618.94</v>
      </c>
    </row>
    <row r="257" spans="1:14" x14ac:dyDescent="0.2">
      <c r="A257" s="39"/>
      <c r="B257" s="36">
        <v>9</v>
      </c>
      <c r="C257" s="37">
        <v>23336.59</v>
      </c>
      <c r="D257" s="37">
        <v>23476.61</v>
      </c>
      <c r="E257" s="53">
        <v>23523.56</v>
      </c>
      <c r="F257" s="37">
        <v>23641.18</v>
      </c>
      <c r="G257" s="37">
        <v>23830.31</v>
      </c>
      <c r="H257" s="37">
        <v>23973.29</v>
      </c>
      <c r="I257" s="37">
        <v>24045.21</v>
      </c>
      <c r="J257" s="37">
        <v>24069.26</v>
      </c>
      <c r="K257" s="37">
        <v>24117.4</v>
      </c>
      <c r="L257" s="37">
        <v>24189.75</v>
      </c>
      <c r="M257" s="37">
        <v>24383.27</v>
      </c>
      <c r="N257" s="37">
        <v>24627.1</v>
      </c>
    </row>
    <row r="258" spans="1:14" x14ac:dyDescent="0.2">
      <c r="A258" s="39"/>
      <c r="B258" s="36">
        <v>10</v>
      </c>
      <c r="C258" s="37">
        <v>23341.09</v>
      </c>
      <c r="D258" s="53">
        <v>23478.29</v>
      </c>
      <c r="E258" s="37">
        <v>23527.34</v>
      </c>
      <c r="F258" s="37">
        <v>23647.46</v>
      </c>
      <c r="G258" s="37">
        <v>23834.91</v>
      </c>
      <c r="H258" s="37">
        <v>23975.68</v>
      </c>
      <c r="I258" s="37">
        <v>24045.99</v>
      </c>
      <c r="J258" s="37">
        <v>24070.81</v>
      </c>
      <c r="K258" s="37">
        <v>24119.81</v>
      </c>
      <c r="L258" s="37">
        <v>24195.97</v>
      </c>
      <c r="M258" s="37">
        <v>24391.360000000001</v>
      </c>
      <c r="N258" s="37">
        <v>24627.1</v>
      </c>
    </row>
    <row r="259" spans="1:14" x14ac:dyDescent="0.2">
      <c r="A259" s="39"/>
      <c r="B259" s="36">
        <v>11</v>
      </c>
      <c r="C259" s="37">
        <v>23345.599999999999</v>
      </c>
      <c r="D259" s="53">
        <v>23479.96</v>
      </c>
      <c r="E259" s="37">
        <v>23531.13</v>
      </c>
      <c r="F259" s="37">
        <v>23653.74</v>
      </c>
      <c r="G259" s="37">
        <v>23839.51</v>
      </c>
      <c r="H259" s="37">
        <v>23978.080000000002</v>
      </c>
      <c r="I259" s="37">
        <v>24046.76</v>
      </c>
      <c r="J259" s="37">
        <v>24072.36</v>
      </c>
      <c r="K259" s="37">
        <v>24122.22</v>
      </c>
      <c r="L259" s="37">
        <v>24202.19</v>
      </c>
      <c r="M259" s="37">
        <v>24399.45</v>
      </c>
      <c r="N259" s="37">
        <v>24627.1</v>
      </c>
    </row>
    <row r="260" spans="1:14" x14ac:dyDescent="0.2">
      <c r="A260" s="39"/>
      <c r="B260" s="36">
        <v>12</v>
      </c>
      <c r="C260" s="37">
        <v>23350.1</v>
      </c>
      <c r="D260" s="53">
        <v>23481.64</v>
      </c>
      <c r="E260" s="37">
        <v>23534.92</v>
      </c>
      <c r="F260" s="37">
        <v>23660.03</v>
      </c>
      <c r="G260" s="37">
        <v>23844.11</v>
      </c>
      <c r="H260" s="37">
        <v>23980.47</v>
      </c>
      <c r="I260" s="37">
        <v>24047.54</v>
      </c>
      <c r="J260" s="37">
        <v>24073.91</v>
      </c>
      <c r="K260" s="37">
        <v>24124.63</v>
      </c>
      <c r="L260" s="37">
        <v>24208.41</v>
      </c>
      <c r="M260" s="37">
        <v>24407.54</v>
      </c>
      <c r="N260" s="37">
        <v>24627.1</v>
      </c>
    </row>
    <row r="261" spans="1:14" x14ac:dyDescent="0.2">
      <c r="A261" s="39"/>
      <c r="B261" s="36">
        <v>13</v>
      </c>
      <c r="C261" s="37">
        <v>23354.61</v>
      </c>
      <c r="D261" s="53">
        <v>23483.31</v>
      </c>
      <c r="E261" s="37">
        <v>23538.7</v>
      </c>
      <c r="F261" s="37">
        <v>23666.31</v>
      </c>
      <c r="G261" s="37">
        <v>23848.71</v>
      </c>
      <c r="H261" s="37">
        <v>23982.87</v>
      </c>
      <c r="I261" s="37">
        <v>24048.31</v>
      </c>
      <c r="J261" s="37">
        <v>24075.47</v>
      </c>
      <c r="K261" s="37">
        <v>24127.03</v>
      </c>
      <c r="L261" s="37">
        <v>24214.63</v>
      </c>
      <c r="M261" s="37">
        <v>24415.64</v>
      </c>
      <c r="N261" s="37">
        <v>24627.1</v>
      </c>
    </row>
    <row r="262" spans="1:14" x14ac:dyDescent="0.2">
      <c r="A262" s="39"/>
      <c r="B262" s="36">
        <v>14</v>
      </c>
      <c r="C262" s="37">
        <v>23359.119999999999</v>
      </c>
      <c r="D262" s="53">
        <v>23484.99</v>
      </c>
      <c r="E262" s="37">
        <v>23542.49</v>
      </c>
      <c r="F262" s="37">
        <v>23672.6</v>
      </c>
      <c r="G262" s="37">
        <v>23853.31</v>
      </c>
      <c r="H262" s="37">
        <v>23985.26</v>
      </c>
      <c r="I262" s="37">
        <v>24049.09</v>
      </c>
      <c r="J262" s="37">
        <v>24077.02</v>
      </c>
      <c r="K262" s="37">
        <v>24129.439999999999</v>
      </c>
      <c r="L262" s="37">
        <v>24220.86</v>
      </c>
      <c r="M262" s="37">
        <v>24423.74</v>
      </c>
      <c r="N262" s="37">
        <v>24627.1</v>
      </c>
    </row>
    <row r="263" spans="1:14" x14ac:dyDescent="0.2">
      <c r="A263" s="39"/>
      <c r="B263" s="36">
        <v>15</v>
      </c>
      <c r="C263" s="37">
        <v>23363.63</v>
      </c>
      <c r="D263" s="53">
        <v>23486.66</v>
      </c>
      <c r="E263" s="37">
        <v>23546.28</v>
      </c>
      <c r="F263" s="37">
        <v>23678.89</v>
      </c>
      <c r="G263" s="37">
        <v>23857.919999999998</v>
      </c>
      <c r="H263" s="37">
        <v>23987.66</v>
      </c>
      <c r="I263" s="37">
        <v>24049.86</v>
      </c>
      <c r="J263" s="37">
        <v>24078.57</v>
      </c>
      <c r="K263" s="37">
        <v>24131.85</v>
      </c>
      <c r="L263" s="37">
        <v>24227.08</v>
      </c>
      <c r="M263" s="37">
        <v>24431.84</v>
      </c>
      <c r="N263" s="37">
        <v>24627.1</v>
      </c>
    </row>
    <row r="264" spans="1:14" x14ac:dyDescent="0.2">
      <c r="A264" s="39"/>
      <c r="B264" s="36">
        <v>16</v>
      </c>
      <c r="C264" s="37">
        <v>23368.13</v>
      </c>
      <c r="D264" s="53">
        <v>23488.34</v>
      </c>
      <c r="E264" s="37">
        <v>23550.07</v>
      </c>
      <c r="F264" s="37">
        <v>23685.18</v>
      </c>
      <c r="G264" s="37">
        <v>23862.52</v>
      </c>
      <c r="H264" s="37">
        <v>23990.05</v>
      </c>
      <c r="I264" s="37">
        <v>24050.639999999999</v>
      </c>
      <c r="J264" s="37">
        <v>24080.12</v>
      </c>
      <c r="K264" s="37">
        <v>24134.26</v>
      </c>
      <c r="L264" s="37">
        <v>24233.31</v>
      </c>
      <c r="M264" s="37">
        <v>24439.95</v>
      </c>
      <c r="N264" s="37">
        <v>24627.1</v>
      </c>
    </row>
    <row r="265" spans="1:14" x14ac:dyDescent="0.2">
      <c r="A265" s="39"/>
      <c r="B265" s="36">
        <v>17</v>
      </c>
      <c r="C265" s="37">
        <v>23372.639999999999</v>
      </c>
      <c r="D265" s="53">
        <v>23490.02</v>
      </c>
      <c r="E265" s="37">
        <v>23553.86</v>
      </c>
      <c r="F265" s="37">
        <v>23691.47</v>
      </c>
      <c r="G265" s="37">
        <v>23867.13</v>
      </c>
      <c r="H265" s="37">
        <v>23992.45</v>
      </c>
      <c r="I265" s="37">
        <v>24051.41</v>
      </c>
      <c r="J265" s="37">
        <v>24081.67</v>
      </c>
      <c r="K265" s="37">
        <v>24136.67</v>
      </c>
      <c r="L265" s="37">
        <v>24239.54</v>
      </c>
      <c r="M265" s="37">
        <v>24448.06</v>
      </c>
      <c r="N265" s="37">
        <v>24627.1</v>
      </c>
    </row>
    <row r="266" spans="1:14" x14ac:dyDescent="0.2">
      <c r="A266" s="39"/>
      <c r="B266" s="36">
        <v>18</v>
      </c>
      <c r="C266" s="37">
        <v>23377.15</v>
      </c>
      <c r="D266" s="53">
        <v>23491.69</v>
      </c>
      <c r="E266" s="37">
        <v>23557.65</v>
      </c>
      <c r="F266" s="37">
        <v>23697.759999999998</v>
      </c>
      <c r="G266" s="37">
        <v>23871.73</v>
      </c>
      <c r="H266" s="37">
        <v>23994.84</v>
      </c>
      <c r="I266" s="37">
        <v>24052.19</v>
      </c>
      <c r="J266" s="37">
        <v>24083.23</v>
      </c>
      <c r="K266" s="37">
        <v>24139.08</v>
      </c>
      <c r="L266" s="37">
        <v>24245.77</v>
      </c>
      <c r="M266" s="37">
        <v>24456.17</v>
      </c>
      <c r="N266" s="37">
        <v>24627.1</v>
      </c>
    </row>
    <row r="267" spans="1:14" x14ac:dyDescent="0.2">
      <c r="A267" s="39"/>
      <c r="B267" s="36">
        <v>19</v>
      </c>
      <c r="C267" s="37">
        <v>23381.67</v>
      </c>
      <c r="D267" s="53">
        <v>23493.37</v>
      </c>
      <c r="E267" s="37">
        <v>23561.439999999999</v>
      </c>
      <c r="F267" s="37">
        <v>23704.06</v>
      </c>
      <c r="G267" s="37">
        <v>23876.34</v>
      </c>
      <c r="H267" s="37">
        <v>23997.24</v>
      </c>
      <c r="I267" s="37">
        <v>24052.959999999999</v>
      </c>
      <c r="J267" s="37">
        <v>24084.78</v>
      </c>
      <c r="K267" s="37">
        <v>24141.49</v>
      </c>
      <c r="L267" s="37">
        <v>24252.01</v>
      </c>
      <c r="M267" s="37">
        <v>24464.28</v>
      </c>
      <c r="N267" s="37">
        <v>24627.1</v>
      </c>
    </row>
    <row r="268" spans="1:14" x14ac:dyDescent="0.2">
      <c r="A268" s="39"/>
      <c r="B268" s="36">
        <v>20</v>
      </c>
      <c r="C268" s="37">
        <v>23386.18</v>
      </c>
      <c r="D268" s="53">
        <v>23495.040000000001</v>
      </c>
      <c r="E268" s="37">
        <v>23565.23</v>
      </c>
      <c r="F268" s="37">
        <v>23710.35</v>
      </c>
      <c r="G268" s="37">
        <v>23880.95</v>
      </c>
      <c r="H268" s="37">
        <v>23999.64</v>
      </c>
      <c r="I268" s="37">
        <v>24053.74</v>
      </c>
      <c r="J268" s="37">
        <v>24086.33</v>
      </c>
      <c r="K268" s="37">
        <v>24143.9</v>
      </c>
      <c r="L268" s="37">
        <v>24258.240000000002</v>
      </c>
      <c r="M268" s="37">
        <v>24472.39</v>
      </c>
      <c r="N268" s="37">
        <v>24627.1</v>
      </c>
    </row>
    <row r="269" spans="1:14" x14ac:dyDescent="0.2">
      <c r="A269" s="39"/>
      <c r="B269" s="36">
        <v>21</v>
      </c>
      <c r="C269" s="37">
        <v>23390.69</v>
      </c>
      <c r="D269" s="53">
        <v>23496.720000000001</v>
      </c>
      <c r="E269" s="37">
        <v>23569.02</v>
      </c>
      <c r="F269" s="37">
        <v>23716.65</v>
      </c>
      <c r="G269" s="37">
        <v>23885.56</v>
      </c>
      <c r="H269" s="37">
        <v>24002.03</v>
      </c>
      <c r="I269" s="37">
        <v>24054.51</v>
      </c>
      <c r="J269" s="37">
        <v>24087.88</v>
      </c>
      <c r="K269" s="37">
        <v>24146.31</v>
      </c>
      <c r="L269" s="37">
        <v>24264.48</v>
      </c>
      <c r="M269" s="37">
        <v>24480.51</v>
      </c>
      <c r="N269" s="37">
        <v>24627.1</v>
      </c>
    </row>
    <row r="270" spans="1:14" x14ac:dyDescent="0.2">
      <c r="A270" s="39"/>
      <c r="B270" s="36">
        <v>22</v>
      </c>
      <c r="C270" s="37">
        <v>23395.21</v>
      </c>
      <c r="D270" s="53">
        <v>23498.400000000001</v>
      </c>
      <c r="E270" s="37">
        <v>23572.81</v>
      </c>
      <c r="F270" s="37">
        <v>23722.95</v>
      </c>
      <c r="G270" s="37">
        <v>23890.17</v>
      </c>
      <c r="H270" s="37">
        <v>24004.43</v>
      </c>
      <c r="I270" s="37">
        <v>24055.29</v>
      </c>
      <c r="J270" s="37">
        <v>24089.439999999999</v>
      </c>
      <c r="K270" s="37">
        <v>24148.73</v>
      </c>
      <c r="L270" s="37">
        <v>24270.720000000001</v>
      </c>
      <c r="M270" s="37">
        <v>24488.63</v>
      </c>
      <c r="N270" s="37">
        <v>24627.1</v>
      </c>
    </row>
    <row r="271" spans="1:14" x14ac:dyDescent="0.2">
      <c r="A271" s="39"/>
      <c r="B271" s="36">
        <v>23</v>
      </c>
      <c r="C271" s="37">
        <v>23399.72</v>
      </c>
      <c r="D271" s="53">
        <v>23500.07</v>
      </c>
      <c r="E271" s="37">
        <v>23576.61</v>
      </c>
      <c r="F271" s="37">
        <v>23729.25</v>
      </c>
      <c r="G271" s="37">
        <v>23894.78</v>
      </c>
      <c r="H271" s="37">
        <v>24006.83</v>
      </c>
      <c r="I271" s="37">
        <v>24056.07</v>
      </c>
      <c r="J271" s="37">
        <v>24090.99</v>
      </c>
      <c r="K271" s="37">
        <v>24151.14</v>
      </c>
      <c r="L271" s="37">
        <v>24276.95</v>
      </c>
      <c r="M271" s="37">
        <v>24496.76</v>
      </c>
      <c r="N271" s="37">
        <v>24627.1</v>
      </c>
    </row>
    <row r="272" spans="1:14" x14ac:dyDescent="0.2">
      <c r="A272" s="39"/>
      <c r="B272" s="36">
        <v>24</v>
      </c>
      <c r="C272" s="37">
        <v>23404.240000000002</v>
      </c>
      <c r="D272" s="53">
        <v>23501.75</v>
      </c>
      <c r="E272" s="37">
        <v>23580.400000000001</v>
      </c>
      <c r="F272" s="37">
        <v>23735.56</v>
      </c>
      <c r="G272" s="37">
        <v>23899.39</v>
      </c>
      <c r="H272" s="37">
        <v>24009.22</v>
      </c>
      <c r="I272" s="37">
        <v>24056.84</v>
      </c>
      <c r="J272" s="37">
        <v>24092.54</v>
      </c>
      <c r="K272" s="37">
        <v>24153.55</v>
      </c>
      <c r="L272" s="37">
        <v>24283.200000000001</v>
      </c>
      <c r="M272" s="37">
        <v>24504.880000000001</v>
      </c>
      <c r="N272" s="37">
        <v>24627.1</v>
      </c>
    </row>
    <row r="273" spans="1:14" x14ac:dyDescent="0.2">
      <c r="A273" s="39"/>
      <c r="B273" s="36">
        <v>25</v>
      </c>
      <c r="C273" s="37">
        <v>23408.75</v>
      </c>
      <c r="D273" s="53">
        <v>23503.43</v>
      </c>
      <c r="E273" s="37">
        <v>23584.19</v>
      </c>
      <c r="F273" s="37">
        <v>23741.86</v>
      </c>
      <c r="G273" s="37">
        <v>23904</v>
      </c>
      <c r="H273" s="37">
        <v>24011.62</v>
      </c>
      <c r="I273" s="37">
        <v>24057.62</v>
      </c>
      <c r="J273" s="37">
        <v>24094.09</v>
      </c>
      <c r="K273" s="37">
        <v>24155.96</v>
      </c>
      <c r="L273" s="37">
        <v>24289.439999999999</v>
      </c>
      <c r="M273" s="37">
        <v>24513.01</v>
      </c>
      <c r="N273" s="37">
        <v>24627.1</v>
      </c>
    </row>
    <row r="274" spans="1:14" x14ac:dyDescent="0.2">
      <c r="A274" s="39"/>
      <c r="B274" s="36">
        <v>26</v>
      </c>
      <c r="C274" s="37">
        <v>23413.27</v>
      </c>
      <c r="D274" s="53">
        <v>23505.11</v>
      </c>
      <c r="E274" s="37">
        <v>23587.99</v>
      </c>
      <c r="F274" s="37">
        <v>23748.17</v>
      </c>
      <c r="G274" s="37">
        <v>23908.61</v>
      </c>
      <c r="H274" s="37">
        <v>24014.02</v>
      </c>
      <c r="I274" s="37">
        <v>24058.39</v>
      </c>
      <c r="J274" s="37">
        <v>24095.65</v>
      </c>
      <c r="K274" s="37">
        <v>24158.37</v>
      </c>
      <c r="L274" s="37">
        <v>24295.68</v>
      </c>
      <c r="M274" s="37">
        <v>24521.14</v>
      </c>
      <c r="N274" s="37">
        <v>24627.1</v>
      </c>
    </row>
    <row r="275" spans="1:14" x14ac:dyDescent="0.2">
      <c r="A275" s="39"/>
      <c r="B275" s="36">
        <v>27</v>
      </c>
      <c r="C275" s="37">
        <v>23417.79</v>
      </c>
      <c r="D275" s="53">
        <v>23506.78</v>
      </c>
      <c r="E275" s="37">
        <v>23591.78</v>
      </c>
      <c r="F275" s="37">
        <v>23754.48</v>
      </c>
      <c r="G275" s="37">
        <v>23913.23</v>
      </c>
      <c r="H275" s="37">
        <v>24016.42</v>
      </c>
      <c r="I275" s="37">
        <v>24059.17</v>
      </c>
      <c r="J275" s="37">
        <v>24097.200000000001</v>
      </c>
      <c r="K275" s="37">
        <v>24160.79</v>
      </c>
      <c r="L275" s="37">
        <v>24301.93</v>
      </c>
      <c r="M275" s="37">
        <v>24529.279999999999</v>
      </c>
      <c r="N275" s="37">
        <v>24627.1</v>
      </c>
    </row>
    <row r="276" spans="1:14" x14ac:dyDescent="0.2">
      <c r="A276" s="39"/>
      <c r="B276" s="36">
        <v>28</v>
      </c>
      <c r="C276" s="37">
        <v>23422.31</v>
      </c>
      <c r="D276" s="53">
        <v>23508.46</v>
      </c>
      <c r="E276" s="37">
        <v>23595.58</v>
      </c>
      <c r="F276" s="37">
        <v>23760.79</v>
      </c>
      <c r="G276" s="37">
        <v>23917.84</v>
      </c>
      <c r="H276" s="37">
        <v>24018.81</v>
      </c>
      <c r="I276" s="37">
        <v>24059.94</v>
      </c>
      <c r="J276" s="37">
        <v>24098.75</v>
      </c>
      <c r="K276" s="37">
        <v>24163.200000000001</v>
      </c>
      <c r="L276" s="37">
        <v>24308.17</v>
      </c>
      <c r="M276" s="37">
        <v>24537.42</v>
      </c>
      <c r="N276" s="37">
        <v>24627.1</v>
      </c>
    </row>
    <row r="277" spans="1:14" x14ac:dyDescent="0.2">
      <c r="A277" s="39"/>
      <c r="B277" s="36">
        <v>29</v>
      </c>
      <c r="C277" s="37">
        <v>23426.83</v>
      </c>
      <c r="D277" s="53"/>
      <c r="E277" s="37">
        <v>23599.38</v>
      </c>
      <c r="F277" s="37">
        <v>23767.1</v>
      </c>
      <c r="G277" s="37">
        <v>23922.46</v>
      </c>
      <c r="H277" s="37">
        <v>24021.21</v>
      </c>
      <c r="I277" s="37">
        <v>24060.720000000001</v>
      </c>
      <c r="J277" s="37">
        <v>24100.31</v>
      </c>
      <c r="K277" s="37">
        <v>24165.61</v>
      </c>
      <c r="L277" s="37">
        <v>24314.42</v>
      </c>
      <c r="M277" s="37">
        <v>24545.56</v>
      </c>
      <c r="N277" s="37">
        <v>24627.1</v>
      </c>
    </row>
    <row r="278" spans="1:14" x14ac:dyDescent="0.2">
      <c r="A278" s="39"/>
      <c r="B278" s="36">
        <v>30</v>
      </c>
      <c r="C278" s="37">
        <v>23431.35</v>
      </c>
      <c r="D278" s="37"/>
      <c r="E278" s="37">
        <v>23603.17</v>
      </c>
      <c r="F278" s="37">
        <v>23773.41</v>
      </c>
      <c r="G278" s="37">
        <v>23927.08</v>
      </c>
      <c r="H278" s="37">
        <v>24023.61</v>
      </c>
      <c r="I278" s="37">
        <v>24061.5</v>
      </c>
      <c r="J278" s="37">
        <v>24101.86</v>
      </c>
      <c r="K278" s="37">
        <v>24168.02</v>
      </c>
      <c r="L278" s="37">
        <v>24320.67</v>
      </c>
      <c r="M278" s="37">
        <v>24553.7</v>
      </c>
      <c r="N278" s="37">
        <v>24627.1</v>
      </c>
    </row>
    <row r="279" spans="1:14" x14ac:dyDescent="0.2">
      <c r="A279" s="39"/>
      <c r="B279" s="36">
        <v>31</v>
      </c>
      <c r="C279" s="37">
        <v>23435.87</v>
      </c>
      <c r="D279" s="37"/>
      <c r="E279" s="37">
        <v>23606.97</v>
      </c>
      <c r="F279" s="37"/>
      <c r="G279" s="37">
        <v>23931.69</v>
      </c>
      <c r="H279" s="37"/>
      <c r="I279" s="37">
        <v>24062.27</v>
      </c>
      <c r="J279" s="37">
        <v>24103.41</v>
      </c>
      <c r="K279" s="37"/>
      <c r="L279" s="37">
        <v>24326.93</v>
      </c>
      <c r="M279" s="37"/>
      <c r="N279" s="37">
        <v>24627.1</v>
      </c>
    </row>
    <row r="280" spans="1:14" x14ac:dyDescent="0.2">
      <c r="A280" s="39"/>
      <c r="B280" s="1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x14ac:dyDescent="0.2">
      <c r="A281" s="463" t="s">
        <v>35</v>
      </c>
      <c r="B281" s="464"/>
      <c r="C281" s="40">
        <f t="shared" ref="C281:N281" si="7">AVERAGE(C249:C279)</f>
        <v>23369.90806451613</v>
      </c>
      <c r="D281" s="40">
        <f t="shared" si="7"/>
        <v>23482.161428571428</v>
      </c>
      <c r="E281" s="40">
        <f t="shared" si="7"/>
        <v>23552.537419354841</v>
      </c>
      <c r="F281" s="40">
        <f t="shared" si="7"/>
        <v>23685.060333333335</v>
      </c>
      <c r="G281" s="40">
        <f t="shared" si="7"/>
        <v>23860.549677419353</v>
      </c>
      <c r="H281" s="40">
        <f t="shared" si="7"/>
        <v>23986.187000000002</v>
      </c>
      <c r="I281" s="40">
        <f t="shared" si="7"/>
        <v>24048.751612903223</v>
      </c>
      <c r="J281" s="40">
        <f t="shared" si="7"/>
        <v>24081.024516129037</v>
      </c>
      <c r="K281" s="40">
        <f t="shared" si="7"/>
        <v>24134.09</v>
      </c>
      <c r="L281" s="40">
        <f t="shared" si="7"/>
        <v>24237.788387096774</v>
      </c>
      <c r="M281" s="40">
        <f t="shared" si="7"/>
        <v>24438.175333333336</v>
      </c>
      <c r="N281" s="40">
        <f t="shared" si="7"/>
        <v>24617.623870967731</v>
      </c>
    </row>
    <row r="282" spans="1:14" x14ac:dyDescent="0.2">
      <c r="A282" s="41" t="s">
        <v>83</v>
      </c>
      <c r="B282" s="41"/>
    </row>
    <row r="283" spans="1:14" x14ac:dyDescent="0.2">
      <c r="A283" s="41"/>
      <c r="B283" s="41"/>
    </row>
    <row r="284" spans="1:14" x14ac:dyDescent="0.2">
      <c r="A284" s="20"/>
      <c r="B284" s="21"/>
      <c r="C284" s="22"/>
      <c r="D284" s="23"/>
      <c r="E284" s="24"/>
      <c r="F284" s="22"/>
      <c r="G284" s="24"/>
      <c r="H284" s="22"/>
      <c r="I284" s="24"/>
      <c r="J284" s="22"/>
      <c r="K284" s="24"/>
      <c r="L284" s="24"/>
      <c r="M284" s="24"/>
      <c r="N284" s="24"/>
    </row>
    <row r="285" spans="1:14" x14ac:dyDescent="0.2">
      <c r="A285" s="26" t="s">
        <v>19</v>
      </c>
      <c r="B285" s="27" t="s">
        <v>20</v>
      </c>
      <c r="C285" s="102" t="s">
        <v>23</v>
      </c>
      <c r="D285" s="103" t="s">
        <v>24</v>
      </c>
      <c r="E285" s="104" t="s">
        <v>25</v>
      </c>
      <c r="F285" s="105" t="s">
        <v>26</v>
      </c>
      <c r="G285" s="104" t="s">
        <v>27</v>
      </c>
      <c r="H285" s="105" t="s">
        <v>28</v>
      </c>
      <c r="I285" s="104" t="s">
        <v>29</v>
      </c>
      <c r="J285" s="105" t="s">
        <v>30</v>
      </c>
      <c r="K285" s="104" t="s">
        <v>31</v>
      </c>
      <c r="L285" s="104" t="s">
        <v>32</v>
      </c>
      <c r="M285" s="104" t="s">
        <v>33</v>
      </c>
      <c r="N285" s="104" t="s">
        <v>34</v>
      </c>
    </row>
    <row r="286" spans="1:14" x14ac:dyDescent="0.2">
      <c r="A286" s="29"/>
      <c r="B286" s="30"/>
      <c r="C286" s="31"/>
      <c r="D286" s="32"/>
      <c r="E286" s="33"/>
      <c r="F286" s="34"/>
      <c r="G286" s="33"/>
      <c r="H286" s="34"/>
      <c r="I286" s="33"/>
      <c r="J286" s="34"/>
      <c r="K286" s="33"/>
      <c r="L286" s="33"/>
      <c r="M286" s="33"/>
      <c r="N286" s="33"/>
    </row>
    <row r="287" spans="1:14" x14ac:dyDescent="0.2">
      <c r="A287" s="129">
        <v>2013</v>
      </c>
      <c r="B287" s="36">
        <v>1</v>
      </c>
      <c r="C287" s="37">
        <v>22837.06</v>
      </c>
      <c r="D287" s="38">
        <v>22807.54</v>
      </c>
      <c r="E287" s="53">
        <v>22840.11</v>
      </c>
      <c r="F287" s="38">
        <v>22870.11</v>
      </c>
      <c r="G287" s="37">
        <v>22943.08</v>
      </c>
      <c r="H287" s="38">
        <v>22882.25</v>
      </c>
      <c r="I287" s="38">
        <v>22852.67</v>
      </c>
      <c r="J287" s="37">
        <v>22954.32</v>
      </c>
      <c r="K287" s="38">
        <v>23040.94</v>
      </c>
      <c r="L287" s="38">
        <v>23092.569999998999</v>
      </c>
      <c r="M287" s="38">
        <v>23190.54</v>
      </c>
      <c r="N287" s="38">
        <v>23237.43</v>
      </c>
    </row>
    <row r="288" spans="1:14" x14ac:dyDescent="0.2">
      <c r="A288" s="39"/>
      <c r="B288" s="36">
        <v>2</v>
      </c>
      <c r="C288" s="37">
        <v>22833.37</v>
      </c>
      <c r="D288" s="37">
        <v>22807.54</v>
      </c>
      <c r="E288" s="53">
        <v>22841.74</v>
      </c>
      <c r="F288" s="37">
        <v>22870.85</v>
      </c>
      <c r="G288" s="37">
        <v>22946.13</v>
      </c>
      <c r="H288" s="37">
        <v>22878.55</v>
      </c>
      <c r="I288" s="37">
        <v>22852.67</v>
      </c>
      <c r="J288" s="37">
        <v>22958.75</v>
      </c>
      <c r="K288" s="37">
        <v>23043.17</v>
      </c>
      <c r="L288" s="37">
        <v>23094.11</v>
      </c>
      <c r="M288" s="37">
        <v>23194.27</v>
      </c>
      <c r="N288" s="37">
        <v>23238.2</v>
      </c>
    </row>
    <row r="289" spans="1:14" x14ac:dyDescent="0.2">
      <c r="A289" s="39"/>
      <c r="B289" s="36">
        <v>3</v>
      </c>
      <c r="C289" s="37">
        <v>22829.68</v>
      </c>
      <c r="D289" s="37">
        <v>22807.54</v>
      </c>
      <c r="E289" s="53">
        <v>22843.37</v>
      </c>
      <c r="F289" s="37">
        <v>22871.59</v>
      </c>
      <c r="G289" s="37">
        <v>22949.18</v>
      </c>
      <c r="H289" s="37">
        <v>22874.85</v>
      </c>
      <c r="I289" s="37">
        <v>22852.67</v>
      </c>
      <c r="J289" s="37">
        <v>22963.18</v>
      </c>
      <c r="K289" s="37">
        <v>23045.39</v>
      </c>
      <c r="L289" s="37">
        <v>23095.65</v>
      </c>
      <c r="M289" s="37">
        <v>23198</v>
      </c>
      <c r="N289" s="37">
        <v>23238.97</v>
      </c>
    </row>
    <row r="290" spans="1:14" x14ac:dyDescent="0.2">
      <c r="A290" s="39"/>
      <c r="B290" s="36">
        <v>4</v>
      </c>
      <c r="C290" s="37">
        <v>22825.99</v>
      </c>
      <c r="D290" s="37">
        <v>22807.54</v>
      </c>
      <c r="E290" s="53">
        <v>22845</v>
      </c>
      <c r="F290" s="37">
        <v>22872.33</v>
      </c>
      <c r="G290" s="37">
        <v>22952.240000000002</v>
      </c>
      <c r="H290" s="37">
        <v>22871.16</v>
      </c>
      <c r="I290" s="37">
        <v>22852.67</v>
      </c>
      <c r="J290" s="37">
        <v>22967.62</v>
      </c>
      <c r="K290" s="37">
        <v>23047.62</v>
      </c>
      <c r="L290" s="37">
        <v>23097.18</v>
      </c>
      <c r="M290" s="37">
        <v>23201.73</v>
      </c>
      <c r="N290" s="37">
        <v>23239.75</v>
      </c>
    </row>
    <row r="291" spans="1:14" x14ac:dyDescent="0.2">
      <c r="A291" s="39"/>
      <c r="B291" s="36">
        <v>5</v>
      </c>
      <c r="C291" s="37">
        <v>22822.3</v>
      </c>
      <c r="D291" s="37">
        <v>22807.54</v>
      </c>
      <c r="E291" s="53">
        <v>22846.63</v>
      </c>
      <c r="F291" s="37">
        <v>22873.06</v>
      </c>
      <c r="G291" s="37">
        <v>22955.29</v>
      </c>
      <c r="H291" s="37">
        <v>22867.46</v>
      </c>
      <c r="I291" s="37">
        <v>22852.67</v>
      </c>
      <c r="J291" s="37">
        <v>22972.05</v>
      </c>
      <c r="K291" s="37">
        <v>23049.85</v>
      </c>
      <c r="L291" s="37">
        <v>23098.720000000001</v>
      </c>
      <c r="M291" s="37">
        <v>23205.47</v>
      </c>
      <c r="N291" s="37">
        <v>23240.52</v>
      </c>
    </row>
    <row r="292" spans="1:14" x14ac:dyDescent="0.2">
      <c r="A292" s="39"/>
      <c r="B292" s="36">
        <v>6</v>
      </c>
      <c r="C292" s="37">
        <v>22818.61</v>
      </c>
      <c r="D292" s="37">
        <v>22807.54</v>
      </c>
      <c r="E292" s="53">
        <v>22848.26</v>
      </c>
      <c r="F292" s="37">
        <v>22873.8</v>
      </c>
      <c r="G292" s="37">
        <v>22958.35</v>
      </c>
      <c r="H292" s="37">
        <v>22863.759999999998</v>
      </c>
      <c r="I292" s="37">
        <v>22852.67</v>
      </c>
      <c r="J292" s="37">
        <v>22976.48</v>
      </c>
      <c r="K292" s="37">
        <v>23052.080000000002</v>
      </c>
      <c r="L292" s="37">
        <v>23100.26</v>
      </c>
      <c r="M292" s="37">
        <v>23209.200000000001</v>
      </c>
      <c r="N292" s="37">
        <v>23241.3</v>
      </c>
    </row>
    <row r="293" spans="1:14" x14ac:dyDescent="0.2">
      <c r="A293" s="39"/>
      <c r="B293" s="36">
        <v>7</v>
      </c>
      <c r="C293" s="37">
        <v>22814.92</v>
      </c>
      <c r="D293" s="37">
        <v>22807.54</v>
      </c>
      <c r="E293" s="53">
        <v>22849.89</v>
      </c>
      <c r="F293" s="37">
        <v>22874.54</v>
      </c>
      <c r="G293" s="37">
        <v>22961.4</v>
      </c>
      <c r="H293" s="37">
        <v>22860.06</v>
      </c>
      <c r="I293" s="37">
        <v>22852.67</v>
      </c>
      <c r="J293" s="37">
        <v>22980.92</v>
      </c>
      <c r="K293" s="37">
        <v>23054.3</v>
      </c>
      <c r="L293" s="37">
        <v>23101.799999998999</v>
      </c>
      <c r="M293" s="37">
        <v>23212.93</v>
      </c>
      <c r="N293" s="37">
        <v>23242.07</v>
      </c>
    </row>
    <row r="294" spans="1:14" x14ac:dyDescent="0.2">
      <c r="A294" s="39"/>
      <c r="B294" s="36">
        <v>8</v>
      </c>
      <c r="C294" s="37">
        <v>22811.23</v>
      </c>
      <c r="D294" s="37">
        <v>22807.54</v>
      </c>
      <c r="E294" s="53">
        <v>22851.52</v>
      </c>
      <c r="F294" s="37">
        <v>22875.279999999999</v>
      </c>
      <c r="G294" s="37">
        <v>22964.46</v>
      </c>
      <c r="H294" s="37">
        <v>22856.37</v>
      </c>
      <c r="I294" s="37">
        <v>22852.67</v>
      </c>
      <c r="J294" s="37">
        <v>22985.35</v>
      </c>
      <c r="K294" s="37">
        <v>23056.53</v>
      </c>
      <c r="L294" s="37">
        <v>23103.34</v>
      </c>
      <c r="M294" s="37">
        <v>23216.67</v>
      </c>
      <c r="N294" s="37">
        <v>23242.85</v>
      </c>
    </row>
    <row r="295" spans="1:14" x14ac:dyDescent="0.2">
      <c r="A295" s="39"/>
      <c r="B295" s="36">
        <v>9</v>
      </c>
      <c r="C295" s="37">
        <v>22807.54</v>
      </c>
      <c r="D295" s="37">
        <v>22807.54</v>
      </c>
      <c r="E295" s="53">
        <v>22853.16</v>
      </c>
      <c r="F295" s="37">
        <v>22876.01</v>
      </c>
      <c r="G295" s="37">
        <v>22967.51</v>
      </c>
      <c r="H295" s="37">
        <v>22852.67</v>
      </c>
      <c r="I295" s="37">
        <v>22852.67</v>
      </c>
      <c r="J295" s="37">
        <v>22989.79</v>
      </c>
      <c r="K295" s="37">
        <v>23058.76</v>
      </c>
      <c r="L295" s="37">
        <v>23104.880000000001</v>
      </c>
      <c r="M295" s="37">
        <v>23220.400000000001</v>
      </c>
      <c r="N295" s="37">
        <v>23243.62</v>
      </c>
    </row>
    <row r="296" spans="1:14" x14ac:dyDescent="0.2">
      <c r="A296" s="39"/>
      <c r="B296" s="36">
        <v>10</v>
      </c>
      <c r="C296" s="37">
        <v>22807.54</v>
      </c>
      <c r="D296" s="53">
        <v>22809.17</v>
      </c>
      <c r="E296" s="37">
        <v>22853.9</v>
      </c>
      <c r="F296" s="37">
        <v>22879.05</v>
      </c>
      <c r="G296" s="37">
        <v>22963.8</v>
      </c>
      <c r="H296" s="37">
        <v>22852.67</v>
      </c>
      <c r="I296" s="37">
        <v>22857.08</v>
      </c>
      <c r="J296" s="37">
        <v>22992.01</v>
      </c>
      <c r="K296" s="37">
        <v>23060.3</v>
      </c>
      <c r="L296" s="37">
        <v>23108.6</v>
      </c>
      <c r="M296" s="37">
        <v>23221.17</v>
      </c>
      <c r="N296" s="37">
        <v>23246.61</v>
      </c>
    </row>
    <row r="297" spans="1:14" x14ac:dyDescent="0.2">
      <c r="A297" s="39"/>
      <c r="B297" s="36">
        <v>11</v>
      </c>
      <c r="C297" s="37">
        <v>22807.54</v>
      </c>
      <c r="D297" s="53">
        <v>22810.799999999999</v>
      </c>
      <c r="E297" s="37">
        <v>22854.63</v>
      </c>
      <c r="F297" s="37">
        <v>22882.1</v>
      </c>
      <c r="G297" s="37">
        <v>22960.080000000002</v>
      </c>
      <c r="H297" s="37">
        <v>22852.67</v>
      </c>
      <c r="I297" s="37">
        <v>22861.49</v>
      </c>
      <c r="J297" s="37">
        <v>22994.23</v>
      </c>
      <c r="K297" s="37">
        <v>23061.83</v>
      </c>
      <c r="L297" s="37">
        <v>23112.32</v>
      </c>
      <c r="M297" s="37">
        <v>23221.95</v>
      </c>
      <c r="N297" s="37">
        <v>23249.61</v>
      </c>
    </row>
    <row r="298" spans="1:14" x14ac:dyDescent="0.2">
      <c r="A298" s="39"/>
      <c r="B298" s="36">
        <v>12</v>
      </c>
      <c r="C298" s="37">
        <v>22807.54</v>
      </c>
      <c r="D298" s="53">
        <v>22812.42</v>
      </c>
      <c r="E298" s="37">
        <v>22855.37</v>
      </c>
      <c r="F298" s="37">
        <v>22885.14</v>
      </c>
      <c r="G298" s="37">
        <v>22956.37</v>
      </c>
      <c r="H298" s="37">
        <v>22852.67</v>
      </c>
      <c r="I298" s="37">
        <v>22865.9</v>
      </c>
      <c r="J298" s="37">
        <v>22996.46</v>
      </c>
      <c r="K298" s="37">
        <v>23063.37</v>
      </c>
      <c r="L298" s="37">
        <v>23116.03</v>
      </c>
      <c r="M298" s="37">
        <v>23222.720000000001</v>
      </c>
      <c r="N298" s="37">
        <v>23252.6</v>
      </c>
    </row>
    <row r="299" spans="1:14" x14ac:dyDescent="0.2">
      <c r="A299" s="39"/>
      <c r="B299" s="36">
        <v>13</v>
      </c>
      <c r="C299" s="37">
        <v>22807.54</v>
      </c>
      <c r="D299" s="53">
        <v>22814.05</v>
      </c>
      <c r="E299" s="37">
        <v>22856.11</v>
      </c>
      <c r="F299" s="37">
        <v>22888.19</v>
      </c>
      <c r="G299" s="37">
        <v>22952.66</v>
      </c>
      <c r="H299" s="37">
        <v>22852.67</v>
      </c>
      <c r="I299" s="37">
        <v>22870.32</v>
      </c>
      <c r="J299" s="37">
        <v>22998.68</v>
      </c>
      <c r="K299" s="37">
        <v>23064.9</v>
      </c>
      <c r="L299" s="37">
        <v>23119.75</v>
      </c>
      <c r="M299" s="37">
        <v>23223.49</v>
      </c>
      <c r="N299" s="37">
        <v>23255.599999999999</v>
      </c>
    </row>
    <row r="300" spans="1:14" x14ac:dyDescent="0.2">
      <c r="A300" s="39"/>
      <c r="B300" s="36">
        <v>14</v>
      </c>
      <c r="C300" s="37">
        <v>22807.54</v>
      </c>
      <c r="D300" s="53">
        <v>22815.68</v>
      </c>
      <c r="E300" s="37">
        <v>22856.84</v>
      </c>
      <c r="F300" s="37">
        <v>22891.24</v>
      </c>
      <c r="G300" s="37">
        <v>22948.95</v>
      </c>
      <c r="H300" s="37">
        <v>22852.67</v>
      </c>
      <c r="I300" s="37">
        <v>22874.73</v>
      </c>
      <c r="J300" s="37">
        <v>23000.9</v>
      </c>
      <c r="K300" s="37">
        <v>23066.44</v>
      </c>
      <c r="L300" s="37">
        <v>23123.47</v>
      </c>
      <c r="M300" s="37">
        <v>23224.27</v>
      </c>
      <c r="N300" s="37">
        <v>23258.59</v>
      </c>
    </row>
    <row r="301" spans="1:14" x14ac:dyDescent="0.2">
      <c r="A301" s="39"/>
      <c r="B301" s="36">
        <v>15</v>
      </c>
      <c r="C301" s="37">
        <v>22807.54</v>
      </c>
      <c r="D301" s="53">
        <v>22817.31</v>
      </c>
      <c r="E301" s="37">
        <v>22857.58</v>
      </c>
      <c r="F301" s="37">
        <v>22894.28</v>
      </c>
      <c r="G301" s="37">
        <v>22945.24</v>
      </c>
      <c r="H301" s="37">
        <v>22852.67</v>
      </c>
      <c r="I301" s="37">
        <v>22879.14</v>
      </c>
      <c r="J301" s="37">
        <v>23003.119999999999</v>
      </c>
      <c r="K301" s="37">
        <v>23067.98</v>
      </c>
      <c r="L301" s="37">
        <v>23127.19</v>
      </c>
      <c r="M301" s="37">
        <v>23225.040000000001</v>
      </c>
      <c r="N301" s="37">
        <v>23261.59</v>
      </c>
    </row>
    <row r="302" spans="1:14" x14ac:dyDescent="0.2">
      <c r="A302" s="39"/>
      <c r="B302" s="36">
        <v>16</v>
      </c>
      <c r="C302" s="37">
        <v>22807.54</v>
      </c>
      <c r="D302" s="53">
        <v>22818.94</v>
      </c>
      <c r="E302" s="37">
        <v>22858.32</v>
      </c>
      <c r="F302" s="37">
        <v>22897.33</v>
      </c>
      <c r="G302" s="37">
        <v>22941.53</v>
      </c>
      <c r="H302" s="37">
        <v>22852.67</v>
      </c>
      <c r="I302" s="37">
        <v>22883.56</v>
      </c>
      <c r="J302" s="37">
        <v>23005.35</v>
      </c>
      <c r="K302" s="37">
        <v>23069.51</v>
      </c>
      <c r="L302" s="37">
        <v>23130.92</v>
      </c>
      <c r="M302" s="37">
        <v>23225.82</v>
      </c>
      <c r="N302" s="37">
        <v>23264.58</v>
      </c>
    </row>
    <row r="303" spans="1:14" x14ac:dyDescent="0.2">
      <c r="A303" s="39"/>
      <c r="B303" s="36">
        <v>17</v>
      </c>
      <c r="C303" s="37">
        <v>22807.54</v>
      </c>
      <c r="D303" s="53">
        <v>22820.560000000001</v>
      </c>
      <c r="E303" s="37">
        <v>22859.06</v>
      </c>
      <c r="F303" s="37">
        <v>22900.38</v>
      </c>
      <c r="G303" s="37">
        <v>22937.82</v>
      </c>
      <c r="H303" s="37">
        <v>22852.67</v>
      </c>
      <c r="I303" s="37">
        <v>22887.98</v>
      </c>
      <c r="J303" s="37">
        <v>23007.57</v>
      </c>
      <c r="K303" s="37">
        <v>23071.05</v>
      </c>
      <c r="L303" s="37">
        <v>23134.639999999999</v>
      </c>
      <c r="M303" s="37">
        <v>23226.59</v>
      </c>
      <c r="N303" s="37">
        <v>23267.58</v>
      </c>
    </row>
    <row r="304" spans="1:14" x14ac:dyDescent="0.2">
      <c r="A304" s="39"/>
      <c r="B304" s="36">
        <v>18</v>
      </c>
      <c r="C304" s="37">
        <v>22807.54</v>
      </c>
      <c r="D304" s="53">
        <v>22822.19</v>
      </c>
      <c r="E304" s="37">
        <v>22859.79</v>
      </c>
      <c r="F304" s="37">
        <v>22903.42</v>
      </c>
      <c r="G304" s="37">
        <v>22934.11</v>
      </c>
      <c r="H304" s="37">
        <v>22852.67</v>
      </c>
      <c r="I304" s="37">
        <v>22892.39</v>
      </c>
      <c r="J304" s="37">
        <v>23009.79</v>
      </c>
      <c r="K304" s="37">
        <v>23072.59</v>
      </c>
      <c r="L304" s="37">
        <v>23138.36</v>
      </c>
      <c r="M304" s="37">
        <v>23227.360000000001</v>
      </c>
      <c r="N304" s="37">
        <v>23270.57</v>
      </c>
    </row>
    <row r="305" spans="1:14" x14ac:dyDescent="0.2">
      <c r="A305" s="39"/>
      <c r="B305" s="36">
        <v>19</v>
      </c>
      <c r="C305" s="37">
        <v>22807.54</v>
      </c>
      <c r="D305" s="53">
        <v>22823.82</v>
      </c>
      <c r="E305" s="37">
        <v>22860.53</v>
      </c>
      <c r="F305" s="37">
        <v>22906.47</v>
      </c>
      <c r="G305" s="37">
        <v>22930.400000000001</v>
      </c>
      <c r="H305" s="37">
        <v>22852.67</v>
      </c>
      <c r="I305" s="37">
        <v>22896.81</v>
      </c>
      <c r="J305" s="37">
        <v>23012.02</v>
      </c>
      <c r="K305" s="37">
        <v>23074.12</v>
      </c>
      <c r="L305" s="37">
        <v>23142.080000000002</v>
      </c>
      <c r="M305" s="37">
        <v>23228.14</v>
      </c>
      <c r="N305" s="37">
        <v>23273.57</v>
      </c>
    </row>
    <row r="306" spans="1:14" x14ac:dyDescent="0.2">
      <c r="A306" s="39"/>
      <c r="B306" s="36">
        <v>20</v>
      </c>
      <c r="C306" s="37">
        <v>22807.54</v>
      </c>
      <c r="D306" s="53">
        <v>22825.45</v>
      </c>
      <c r="E306" s="37">
        <v>22861.27</v>
      </c>
      <c r="F306" s="37">
        <v>22909.52</v>
      </c>
      <c r="G306" s="37">
        <v>22926.7</v>
      </c>
      <c r="H306" s="37">
        <v>22852.67</v>
      </c>
      <c r="I306" s="37">
        <v>22901.23</v>
      </c>
      <c r="J306" s="37">
        <v>23014.240000000002</v>
      </c>
      <c r="K306" s="37">
        <v>23075.66</v>
      </c>
      <c r="L306" s="37">
        <v>23145.81</v>
      </c>
      <c r="M306" s="37">
        <v>23228.91</v>
      </c>
      <c r="N306" s="37">
        <v>23276.57</v>
      </c>
    </row>
    <row r="307" spans="1:14" x14ac:dyDescent="0.2">
      <c r="A307" s="39"/>
      <c r="B307" s="36">
        <v>21</v>
      </c>
      <c r="C307" s="37">
        <v>22807.54</v>
      </c>
      <c r="D307" s="53">
        <v>22827.08</v>
      </c>
      <c r="E307" s="37">
        <v>22862</v>
      </c>
      <c r="F307" s="37">
        <v>22912.57</v>
      </c>
      <c r="G307" s="37">
        <v>22922.99</v>
      </c>
      <c r="H307" s="37">
        <v>22852.67</v>
      </c>
      <c r="I307" s="37">
        <v>22905.65</v>
      </c>
      <c r="J307" s="37">
        <v>23016.46</v>
      </c>
      <c r="K307" s="37">
        <v>23077.200000000001</v>
      </c>
      <c r="L307" s="37">
        <v>23149.53</v>
      </c>
      <c r="M307" s="37">
        <v>23229.69</v>
      </c>
      <c r="N307" s="37">
        <v>23279.57</v>
      </c>
    </row>
    <row r="308" spans="1:14" x14ac:dyDescent="0.2">
      <c r="A308" s="39"/>
      <c r="B308" s="36">
        <v>22</v>
      </c>
      <c r="C308" s="37">
        <v>22807.54</v>
      </c>
      <c r="D308" s="53">
        <v>22828.71</v>
      </c>
      <c r="E308" s="37">
        <v>22862.74</v>
      </c>
      <c r="F308" s="37">
        <v>22915.62</v>
      </c>
      <c r="G308" s="37">
        <v>22919.279999999999</v>
      </c>
      <c r="H308" s="37">
        <v>22852.67</v>
      </c>
      <c r="I308" s="37">
        <v>22910.07</v>
      </c>
      <c r="J308" s="37">
        <v>23018.69</v>
      </c>
      <c r="K308" s="37">
        <v>23078.73</v>
      </c>
      <c r="L308" s="37">
        <v>23153.26</v>
      </c>
      <c r="M308" s="37">
        <v>23230.46</v>
      </c>
      <c r="N308" s="37">
        <v>23282.560000000001</v>
      </c>
    </row>
    <row r="309" spans="1:14" x14ac:dyDescent="0.2">
      <c r="A309" s="39"/>
      <c r="B309" s="36">
        <v>23</v>
      </c>
      <c r="C309" s="37">
        <v>22807.54</v>
      </c>
      <c r="D309" s="53">
        <v>22830.34</v>
      </c>
      <c r="E309" s="37">
        <v>22863.48</v>
      </c>
      <c r="F309" s="37">
        <v>22918.67</v>
      </c>
      <c r="G309" s="37">
        <v>22915.58</v>
      </c>
      <c r="H309" s="37">
        <v>22852.67</v>
      </c>
      <c r="I309" s="37">
        <v>22914.49</v>
      </c>
      <c r="J309" s="37">
        <v>23020.91</v>
      </c>
      <c r="K309" s="37">
        <v>23080.27</v>
      </c>
      <c r="L309" s="37">
        <v>23156.98</v>
      </c>
      <c r="M309" s="37">
        <v>23231.23</v>
      </c>
      <c r="N309" s="37">
        <v>23285.56</v>
      </c>
    </row>
    <row r="310" spans="1:14" x14ac:dyDescent="0.2">
      <c r="A310" s="39"/>
      <c r="B310" s="36">
        <v>24</v>
      </c>
      <c r="C310" s="37">
        <v>22807.54</v>
      </c>
      <c r="D310" s="53">
        <v>22831.97</v>
      </c>
      <c r="E310" s="37">
        <v>22864.22</v>
      </c>
      <c r="F310" s="37">
        <v>22921.72</v>
      </c>
      <c r="G310" s="37">
        <v>22911.87</v>
      </c>
      <c r="H310" s="37">
        <v>22852.67</v>
      </c>
      <c r="I310" s="37">
        <v>22918.91</v>
      </c>
      <c r="J310" s="37">
        <v>23023.14</v>
      </c>
      <c r="K310" s="37">
        <v>23081.81</v>
      </c>
      <c r="L310" s="37">
        <v>23160.71</v>
      </c>
      <c r="M310" s="37">
        <v>23232.01</v>
      </c>
      <c r="N310" s="37">
        <v>23288.560000000001</v>
      </c>
    </row>
    <row r="311" spans="1:14" x14ac:dyDescent="0.2">
      <c r="A311" s="39"/>
      <c r="B311" s="36">
        <v>25</v>
      </c>
      <c r="C311" s="37">
        <v>22807.54</v>
      </c>
      <c r="D311" s="53">
        <v>22833.59</v>
      </c>
      <c r="E311" s="37">
        <v>22864.95</v>
      </c>
      <c r="F311" s="37">
        <v>22924.77</v>
      </c>
      <c r="G311" s="37">
        <v>22908.17</v>
      </c>
      <c r="H311" s="37">
        <v>22852.67</v>
      </c>
      <c r="I311" s="37">
        <v>22923.34</v>
      </c>
      <c r="J311" s="37">
        <v>23025.360000000001</v>
      </c>
      <c r="K311" s="37">
        <v>23083.34</v>
      </c>
      <c r="L311" s="37">
        <v>23164.43</v>
      </c>
      <c r="M311" s="37">
        <v>23232.78</v>
      </c>
      <c r="N311" s="37">
        <v>23291.56</v>
      </c>
    </row>
    <row r="312" spans="1:14" x14ac:dyDescent="0.2">
      <c r="A312" s="39"/>
      <c r="B312" s="36">
        <v>26</v>
      </c>
      <c r="C312" s="37">
        <v>22807.54</v>
      </c>
      <c r="D312" s="53">
        <v>22835.22</v>
      </c>
      <c r="E312" s="37">
        <v>22865.69</v>
      </c>
      <c r="F312" s="37">
        <v>22927.82</v>
      </c>
      <c r="G312" s="37">
        <v>22904.46</v>
      </c>
      <c r="H312" s="37">
        <v>22852.67</v>
      </c>
      <c r="I312" s="37">
        <v>22927.759999999998</v>
      </c>
      <c r="J312" s="37">
        <v>23027.59</v>
      </c>
      <c r="K312" s="37">
        <v>23084.880000000001</v>
      </c>
      <c r="L312" s="37">
        <v>23168.16</v>
      </c>
      <c r="M312" s="37">
        <v>23233.56</v>
      </c>
      <c r="N312" s="37">
        <v>23294.560000000001</v>
      </c>
    </row>
    <row r="313" spans="1:14" x14ac:dyDescent="0.2">
      <c r="A313" s="39"/>
      <c r="B313" s="36">
        <v>27</v>
      </c>
      <c r="C313" s="37">
        <v>22807.54</v>
      </c>
      <c r="D313" s="53">
        <v>22836.85</v>
      </c>
      <c r="E313" s="37">
        <v>22866.43</v>
      </c>
      <c r="F313" s="37">
        <v>22930.87</v>
      </c>
      <c r="G313" s="37">
        <v>22900.76</v>
      </c>
      <c r="H313" s="37">
        <v>22852.67</v>
      </c>
      <c r="I313" s="37">
        <v>22932.19</v>
      </c>
      <c r="J313" s="37">
        <v>23029.81</v>
      </c>
      <c r="K313" s="37">
        <v>23086.42</v>
      </c>
      <c r="L313" s="37">
        <v>23171.89</v>
      </c>
      <c r="M313" s="37">
        <v>23234.33</v>
      </c>
      <c r="N313" s="37">
        <v>23297.56</v>
      </c>
    </row>
    <row r="314" spans="1:14" x14ac:dyDescent="0.2">
      <c r="A314" s="39"/>
      <c r="B314" s="36">
        <v>28</v>
      </c>
      <c r="C314" s="37">
        <v>22807.54</v>
      </c>
      <c r="D314" s="53">
        <v>22838.48</v>
      </c>
      <c r="E314" s="37">
        <v>22867.16</v>
      </c>
      <c r="F314" s="37">
        <v>22933.919999999998</v>
      </c>
      <c r="G314" s="37">
        <v>22897.06</v>
      </c>
      <c r="H314" s="37">
        <v>22852.67</v>
      </c>
      <c r="I314" s="37">
        <v>22936.61</v>
      </c>
      <c r="J314" s="37">
        <v>23032.04</v>
      </c>
      <c r="K314" s="37">
        <v>23087.96</v>
      </c>
      <c r="L314" s="37">
        <v>23175.62</v>
      </c>
      <c r="M314" s="37">
        <v>23235.1</v>
      </c>
      <c r="N314" s="37">
        <v>23300.560000000001</v>
      </c>
    </row>
    <row r="315" spans="1:14" x14ac:dyDescent="0.2">
      <c r="A315" s="39"/>
      <c r="B315" s="36">
        <v>29</v>
      </c>
      <c r="C315" s="37">
        <v>22807.54</v>
      </c>
      <c r="D315" s="53"/>
      <c r="E315" s="37">
        <v>22867.9</v>
      </c>
      <c r="F315" s="37">
        <v>22936.97</v>
      </c>
      <c r="G315" s="37">
        <v>22893.360000000001</v>
      </c>
      <c r="H315" s="37">
        <v>22852.67</v>
      </c>
      <c r="I315" s="37">
        <v>22941.040000000001</v>
      </c>
      <c r="J315" s="37">
        <v>23034.26</v>
      </c>
      <c r="K315" s="37">
        <v>23089.49</v>
      </c>
      <c r="L315" s="37">
        <v>23179.35</v>
      </c>
      <c r="M315" s="37">
        <v>23235.88</v>
      </c>
      <c r="N315" s="37">
        <v>23303.56</v>
      </c>
    </row>
    <row r="316" spans="1:14" x14ac:dyDescent="0.2">
      <c r="A316" s="39"/>
      <c r="B316" s="36">
        <v>30</v>
      </c>
      <c r="C316" s="37">
        <v>22807.54</v>
      </c>
      <c r="D316" s="37"/>
      <c r="E316" s="37">
        <v>22868.639999999999</v>
      </c>
      <c r="F316" s="37">
        <v>22940.02</v>
      </c>
      <c r="G316" s="37">
        <v>22889.65</v>
      </c>
      <c r="H316" s="37">
        <v>22852.67</v>
      </c>
      <c r="I316" s="37">
        <v>22945.47</v>
      </c>
      <c r="J316" s="37">
        <v>23036.49</v>
      </c>
      <c r="K316" s="37">
        <v>23091.03</v>
      </c>
      <c r="L316" s="37">
        <v>23183.08</v>
      </c>
      <c r="M316" s="37">
        <v>23236.65</v>
      </c>
      <c r="N316" s="37">
        <v>23306.560000000001</v>
      </c>
    </row>
    <row r="317" spans="1:14" x14ac:dyDescent="0.2">
      <c r="A317" s="39"/>
      <c r="B317" s="36">
        <v>31</v>
      </c>
      <c r="C317" s="37">
        <v>22807.54</v>
      </c>
      <c r="D317" s="37"/>
      <c r="E317" s="37">
        <v>22869.38</v>
      </c>
      <c r="F317" s="37"/>
      <c r="G317" s="37">
        <v>22885.95</v>
      </c>
      <c r="H317" s="37"/>
      <c r="I317" s="37">
        <v>22949.89</v>
      </c>
      <c r="J317" s="37">
        <v>23038.71</v>
      </c>
      <c r="K317" s="37"/>
      <c r="L317" s="37">
        <v>23186.81</v>
      </c>
      <c r="M317" s="37"/>
      <c r="N317" s="37">
        <v>23309.56</v>
      </c>
    </row>
    <row r="318" spans="1:14" x14ac:dyDescent="0.2">
      <c r="A318" s="39"/>
      <c r="B318" s="1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x14ac:dyDescent="0.2">
      <c r="A319" s="463" t="s">
        <v>35</v>
      </c>
      <c r="B319" s="464"/>
      <c r="C319" s="40">
        <f t="shared" ref="C319:N319" si="8">AVERAGE(C287:C318)</f>
        <v>22811.825161290326</v>
      </c>
      <c r="D319" s="40">
        <f t="shared" si="8"/>
        <v>22818.588928571426</v>
      </c>
      <c r="E319" s="40">
        <f t="shared" si="8"/>
        <v>22857.279677419356</v>
      </c>
      <c r="F319" s="40">
        <f t="shared" si="8"/>
        <v>22898.587999999996</v>
      </c>
      <c r="G319" s="40">
        <f t="shared" si="8"/>
        <v>22933.691290322582</v>
      </c>
      <c r="H319" s="40">
        <f t="shared" si="8"/>
        <v>22857.10666666667</v>
      </c>
      <c r="I319" s="40">
        <f t="shared" si="8"/>
        <v>22888.712258064515</v>
      </c>
      <c r="J319" s="40">
        <f t="shared" si="8"/>
        <v>23002.783548387099</v>
      </c>
      <c r="K319" s="40">
        <f t="shared" si="8"/>
        <v>23067.917333333335</v>
      </c>
      <c r="L319" s="40">
        <f t="shared" si="8"/>
        <v>23133.467741935419</v>
      </c>
      <c r="M319" s="40">
        <f t="shared" si="8"/>
        <v>23221.878666666671</v>
      </c>
      <c r="N319" s="40">
        <f t="shared" si="8"/>
        <v>23267.17258064518</v>
      </c>
    </row>
    <row r="320" spans="1:14" x14ac:dyDescent="0.2">
      <c r="A320" s="41" t="s">
        <v>83</v>
      </c>
      <c r="B320" s="41"/>
    </row>
    <row r="323" spans="1:14" ht="25.5" customHeight="1" x14ac:dyDescent="0.2">
      <c r="A323" s="118" t="s">
        <v>21</v>
      </c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</row>
    <row r="324" spans="1:14" x14ac:dyDescent="0.2">
      <c r="A324" s="119" t="s">
        <v>22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</row>
    <row r="325" spans="1:14" x14ac:dyDescent="0.2">
      <c r="A325" s="124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</row>
    <row r="326" spans="1:14" x14ac:dyDescent="0.2">
      <c r="A326" s="20"/>
      <c r="B326" s="21"/>
      <c r="C326" s="22"/>
      <c r="D326" s="23"/>
      <c r="E326" s="24"/>
      <c r="F326" s="22"/>
      <c r="G326" s="24"/>
      <c r="H326" s="22"/>
      <c r="I326" s="24"/>
      <c r="J326" s="22"/>
      <c r="K326" s="24"/>
      <c r="L326" s="24"/>
      <c r="M326" s="24"/>
      <c r="N326" s="24"/>
    </row>
    <row r="327" spans="1:14" x14ac:dyDescent="0.2">
      <c r="A327" s="26" t="s">
        <v>19</v>
      </c>
      <c r="B327" s="27" t="s">
        <v>20</v>
      </c>
      <c r="C327" s="102" t="s">
        <v>23</v>
      </c>
      <c r="D327" s="103" t="s">
        <v>24</v>
      </c>
      <c r="E327" s="104" t="s">
        <v>25</v>
      </c>
      <c r="F327" s="105" t="s">
        <v>26</v>
      </c>
      <c r="G327" s="104" t="s">
        <v>27</v>
      </c>
      <c r="H327" s="105" t="s">
        <v>28</v>
      </c>
      <c r="I327" s="104" t="s">
        <v>29</v>
      </c>
      <c r="J327" s="105" t="s">
        <v>30</v>
      </c>
      <c r="K327" s="104" t="s">
        <v>31</v>
      </c>
      <c r="L327" s="104" t="s">
        <v>32</v>
      </c>
      <c r="M327" s="104" t="s">
        <v>33</v>
      </c>
      <c r="N327" s="104" t="s">
        <v>34</v>
      </c>
    </row>
    <row r="328" spans="1:14" x14ac:dyDescent="0.2">
      <c r="A328" s="29"/>
      <c r="B328" s="30"/>
      <c r="C328" s="31"/>
      <c r="D328" s="32"/>
      <c r="E328" s="33"/>
      <c r="F328" s="34"/>
      <c r="G328" s="33"/>
      <c r="H328" s="34"/>
      <c r="I328" s="33"/>
      <c r="J328" s="34"/>
      <c r="K328" s="33"/>
      <c r="L328" s="33"/>
      <c r="M328" s="33"/>
      <c r="N328" s="33"/>
    </row>
    <row r="329" spans="1:14" x14ac:dyDescent="0.2">
      <c r="A329" s="129">
        <v>2012</v>
      </c>
      <c r="B329" s="36">
        <v>1</v>
      </c>
      <c r="C329" s="37">
        <v>22296.19</v>
      </c>
      <c r="D329" s="38">
        <v>22412.68</v>
      </c>
      <c r="E329" s="53">
        <v>22463.56</v>
      </c>
      <c r="F329" s="38">
        <v>22536.41</v>
      </c>
      <c r="G329" s="37">
        <v>22592.720000000001</v>
      </c>
      <c r="H329" s="38">
        <v>22621.53</v>
      </c>
      <c r="I329" s="38">
        <v>22627.360000000001</v>
      </c>
      <c r="J329" s="37">
        <v>22576.98</v>
      </c>
      <c r="K329" s="38">
        <v>22559.48</v>
      </c>
      <c r="L329" s="38">
        <v>22592.560000000001</v>
      </c>
      <c r="M329" s="38">
        <v>22738.63</v>
      </c>
      <c r="N329" s="38">
        <v>22885.62</v>
      </c>
    </row>
    <row r="330" spans="1:14" x14ac:dyDescent="0.2">
      <c r="A330" s="39"/>
      <c r="B330" s="36">
        <v>2</v>
      </c>
      <c r="C330" s="37">
        <v>22298.34</v>
      </c>
      <c r="D330" s="37">
        <v>22417.01</v>
      </c>
      <c r="E330" s="53">
        <v>22464.34</v>
      </c>
      <c r="F330" s="37">
        <v>22539.31</v>
      </c>
      <c r="G330" s="37">
        <v>22594.22</v>
      </c>
      <c r="H330" s="37">
        <v>22622.26</v>
      </c>
      <c r="I330" s="37">
        <v>22627.360000000001</v>
      </c>
      <c r="J330" s="37">
        <v>22574.79</v>
      </c>
      <c r="K330" s="37">
        <v>22559.48</v>
      </c>
      <c r="L330" s="37">
        <v>22594.06</v>
      </c>
      <c r="M330" s="37">
        <v>22744.48</v>
      </c>
      <c r="N330" s="37">
        <v>22890.18</v>
      </c>
    </row>
    <row r="331" spans="1:14" x14ac:dyDescent="0.2">
      <c r="A331" s="39"/>
      <c r="B331" s="36">
        <v>3</v>
      </c>
      <c r="C331" s="37">
        <v>22300.5</v>
      </c>
      <c r="D331" s="37">
        <v>22421.34</v>
      </c>
      <c r="E331" s="53">
        <v>22465.11</v>
      </c>
      <c r="F331" s="37">
        <v>22542.22</v>
      </c>
      <c r="G331" s="37">
        <v>22595.73</v>
      </c>
      <c r="H331" s="37">
        <v>22622.99</v>
      </c>
      <c r="I331" s="37">
        <v>22627.360000000001</v>
      </c>
      <c r="J331" s="37">
        <v>22572.6</v>
      </c>
      <c r="K331" s="37">
        <v>22559.48</v>
      </c>
      <c r="L331" s="37">
        <v>22595.57</v>
      </c>
      <c r="M331" s="37">
        <v>22750.32</v>
      </c>
      <c r="N331" s="37">
        <v>22894.74</v>
      </c>
    </row>
    <row r="332" spans="1:14" x14ac:dyDescent="0.2">
      <c r="A332" s="39"/>
      <c r="B332" s="36">
        <v>4</v>
      </c>
      <c r="C332" s="37">
        <v>22302.65</v>
      </c>
      <c r="D332" s="37">
        <v>22425.66</v>
      </c>
      <c r="E332" s="53">
        <v>22465.89</v>
      </c>
      <c r="F332" s="37">
        <v>22545.119999999999</v>
      </c>
      <c r="G332" s="37">
        <v>22597.23</v>
      </c>
      <c r="H332" s="37">
        <v>22623.72</v>
      </c>
      <c r="I332" s="37">
        <v>22627.360000000001</v>
      </c>
      <c r="J332" s="37">
        <v>22570.41</v>
      </c>
      <c r="K332" s="37">
        <v>22559.48</v>
      </c>
      <c r="L332" s="37">
        <v>22597.07</v>
      </c>
      <c r="M332" s="37">
        <v>22756.17</v>
      </c>
      <c r="N332" s="37">
        <v>22899.31</v>
      </c>
    </row>
    <row r="333" spans="1:14" x14ac:dyDescent="0.2">
      <c r="A333" s="39"/>
      <c r="B333" s="36">
        <v>5</v>
      </c>
      <c r="C333" s="37">
        <v>22304.81</v>
      </c>
      <c r="D333" s="37">
        <v>22429.99</v>
      </c>
      <c r="E333" s="53">
        <v>22466.66</v>
      </c>
      <c r="F333" s="37">
        <v>22548.02</v>
      </c>
      <c r="G333" s="37">
        <v>22598.74</v>
      </c>
      <c r="H333" s="37">
        <v>22624.45</v>
      </c>
      <c r="I333" s="37">
        <v>22627.360000000001</v>
      </c>
      <c r="J333" s="37">
        <v>22568.23</v>
      </c>
      <c r="K333" s="37">
        <v>22559.48</v>
      </c>
      <c r="L333" s="37">
        <v>22598.58</v>
      </c>
      <c r="M333" s="37">
        <v>22762.02</v>
      </c>
      <c r="N333" s="37">
        <v>22903.88</v>
      </c>
    </row>
    <row r="334" spans="1:14" x14ac:dyDescent="0.2">
      <c r="A334" s="39"/>
      <c r="B334" s="36">
        <v>6</v>
      </c>
      <c r="C334" s="37">
        <v>22306.959999999999</v>
      </c>
      <c r="D334" s="37">
        <v>22434.32</v>
      </c>
      <c r="E334" s="53">
        <v>22467.43</v>
      </c>
      <c r="F334" s="37">
        <v>22550.93</v>
      </c>
      <c r="G334" s="37">
        <v>22600.240000000002</v>
      </c>
      <c r="H334" s="37">
        <v>22625.18</v>
      </c>
      <c r="I334" s="37">
        <v>22627.360000000001</v>
      </c>
      <c r="J334" s="37">
        <v>22566.04</v>
      </c>
      <c r="K334" s="37">
        <v>22559.48</v>
      </c>
      <c r="L334" s="37">
        <v>22600.080000000002</v>
      </c>
      <c r="M334" s="37">
        <v>22767.87</v>
      </c>
      <c r="N334" s="37">
        <v>22908.44</v>
      </c>
    </row>
    <row r="335" spans="1:14" x14ac:dyDescent="0.2">
      <c r="A335" s="39"/>
      <c r="B335" s="36">
        <v>7</v>
      </c>
      <c r="C335" s="37">
        <v>22309.119999999999</v>
      </c>
      <c r="D335" s="37">
        <v>22438.65</v>
      </c>
      <c r="E335" s="53">
        <v>22468.21</v>
      </c>
      <c r="F335" s="37">
        <v>22553.83</v>
      </c>
      <c r="G335" s="37">
        <v>22601.75</v>
      </c>
      <c r="H335" s="37">
        <v>22625.91</v>
      </c>
      <c r="I335" s="37">
        <v>22627.360000000001</v>
      </c>
      <c r="J335" s="37">
        <v>22563.85</v>
      </c>
      <c r="K335" s="37">
        <v>22559.48</v>
      </c>
      <c r="L335" s="37">
        <v>22601.59</v>
      </c>
      <c r="M335" s="37">
        <v>22773.73</v>
      </c>
      <c r="N335" s="37">
        <v>22913.01</v>
      </c>
    </row>
    <row r="336" spans="1:14" x14ac:dyDescent="0.2">
      <c r="A336" s="39"/>
      <c r="B336" s="36">
        <v>8</v>
      </c>
      <c r="C336" s="37">
        <v>22311.27</v>
      </c>
      <c r="D336" s="37">
        <v>22442.98</v>
      </c>
      <c r="E336" s="53">
        <v>22468.98</v>
      </c>
      <c r="F336" s="37">
        <v>22556.73</v>
      </c>
      <c r="G336" s="37">
        <v>22603.25</v>
      </c>
      <c r="H336" s="37">
        <v>22626.639999999999</v>
      </c>
      <c r="I336" s="37">
        <v>22627.360000000001</v>
      </c>
      <c r="J336" s="37">
        <v>22561.66</v>
      </c>
      <c r="K336" s="37">
        <v>22559.48</v>
      </c>
      <c r="L336" s="37">
        <v>22603.09</v>
      </c>
      <c r="M336" s="37">
        <v>22779.58</v>
      </c>
      <c r="N336" s="37">
        <v>22917.58</v>
      </c>
    </row>
    <row r="337" spans="1:14" x14ac:dyDescent="0.2">
      <c r="A337" s="39"/>
      <c r="B337" s="36">
        <v>9</v>
      </c>
      <c r="C337" s="37">
        <v>22313.43</v>
      </c>
      <c r="D337" s="37">
        <v>22447.31</v>
      </c>
      <c r="E337" s="53">
        <v>22469.759999999998</v>
      </c>
      <c r="F337" s="37">
        <v>22559.64</v>
      </c>
      <c r="G337" s="37">
        <v>22604.76</v>
      </c>
      <c r="H337" s="37">
        <v>22627.360000000001</v>
      </c>
      <c r="I337" s="37">
        <v>22627.360000000001</v>
      </c>
      <c r="J337" s="37">
        <v>22559.48</v>
      </c>
      <c r="K337" s="37">
        <v>22559.48</v>
      </c>
      <c r="L337" s="37">
        <v>22604.6</v>
      </c>
      <c r="M337" s="37">
        <v>22785.439999999999</v>
      </c>
      <c r="N337" s="37">
        <v>22922.15</v>
      </c>
    </row>
    <row r="338" spans="1:14" x14ac:dyDescent="0.2">
      <c r="A338" s="39"/>
      <c r="B338" s="36">
        <v>10</v>
      </c>
      <c r="C338" s="37">
        <v>22317.74</v>
      </c>
      <c r="D338" s="53">
        <v>22448.080000000002</v>
      </c>
      <c r="E338" s="37">
        <v>22472.65</v>
      </c>
      <c r="F338" s="37">
        <v>22561.14</v>
      </c>
      <c r="G338" s="37">
        <v>22605.49</v>
      </c>
      <c r="H338" s="37">
        <v>22627.360000000001</v>
      </c>
      <c r="I338" s="37">
        <v>22625.17</v>
      </c>
      <c r="J338" s="37">
        <v>22559.48</v>
      </c>
      <c r="K338" s="37">
        <v>22560.98</v>
      </c>
      <c r="L338" s="37">
        <v>22610.41</v>
      </c>
      <c r="M338" s="37">
        <v>22789.98</v>
      </c>
      <c r="N338" s="37">
        <v>22918.44</v>
      </c>
    </row>
    <row r="339" spans="1:14" x14ac:dyDescent="0.2">
      <c r="A339" s="39"/>
      <c r="B339" s="36">
        <v>11</v>
      </c>
      <c r="C339" s="37">
        <v>22322.04</v>
      </c>
      <c r="D339" s="53">
        <v>22448.86</v>
      </c>
      <c r="E339" s="37">
        <v>22475.55</v>
      </c>
      <c r="F339" s="37">
        <v>22562.65</v>
      </c>
      <c r="G339" s="37">
        <v>22606.22</v>
      </c>
      <c r="H339" s="37">
        <v>22627.360000000001</v>
      </c>
      <c r="I339" s="37">
        <v>22622.97</v>
      </c>
      <c r="J339" s="37">
        <v>22559.48</v>
      </c>
      <c r="K339" s="37">
        <v>22562.49</v>
      </c>
      <c r="L339" s="37">
        <v>22616.22</v>
      </c>
      <c r="M339" s="37">
        <v>22794.53</v>
      </c>
      <c r="N339" s="37">
        <v>22914.74</v>
      </c>
    </row>
    <row r="340" spans="1:14" x14ac:dyDescent="0.2">
      <c r="A340" s="39"/>
      <c r="B340" s="36">
        <v>12</v>
      </c>
      <c r="C340" s="37">
        <v>22326.35</v>
      </c>
      <c r="D340" s="53">
        <v>22449.63</v>
      </c>
      <c r="E340" s="37">
        <v>22478.44</v>
      </c>
      <c r="F340" s="37">
        <v>22564.15</v>
      </c>
      <c r="G340" s="37">
        <v>22606.95</v>
      </c>
      <c r="H340" s="37">
        <v>22627.360000000001</v>
      </c>
      <c r="I340" s="37">
        <v>22620.78</v>
      </c>
      <c r="J340" s="37">
        <v>22559.48</v>
      </c>
      <c r="K340" s="37">
        <v>22563.99</v>
      </c>
      <c r="L340" s="37">
        <v>22622.04</v>
      </c>
      <c r="M340" s="37">
        <v>22799.07</v>
      </c>
      <c r="N340" s="37">
        <v>22911.03</v>
      </c>
    </row>
    <row r="341" spans="1:14" x14ac:dyDescent="0.2">
      <c r="A341" s="39"/>
      <c r="B341" s="36">
        <v>13</v>
      </c>
      <c r="C341" s="37">
        <v>22330.66</v>
      </c>
      <c r="D341" s="53">
        <v>22450.400000000001</v>
      </c>
      <c r="E341" s="37">
        <v>22481.34</v>
      </c>
      <c r="F341" s="37">
        <v>22565.65</v>
      </c>
      <c r="G341" s="37">
        <v>22607.68</v>
      </c>
      <c r="H341" s="37">
        <v>22627.360000000001</v>
      </c>
      <c r="I341" s="37">
        <v>22618.59</v>
      </c>
      <c r="J341" s="37">
        <v>22559.48</v>
      </c>
      <c r="K341" s="37">
        <v>22565.49</v>
      </c>
      <c r="L341" s="37">
        <v>22627.85</v>
      </c>
      <c r="M341" s="37">
        <v>22803.62</v>
      </c>
      <c r="N341" s="37">
        <v>22907.33</v>
      </c>
    </row>
    <row r="342" spans="1:14" x14ac:dyDescent="0.2">
      <c r="A342" s="39"/>
      <c r="B342" s="36">
        <v>14</v>
      </c>
      <c r="C342" s="37">
        <v>22334.97</v>
      </c>
      <c r="D342" s="53">
        <v>22451.18</v>
      </c>
      <c r="E342" s="37">
        <v>22484.23</v>
      </c>
      <c r="F342" s="37">
        <v>22567.15</v>
      </c>
      <c r="G342" s="37">
        <v>22608.400000000001</v>
      </c>
      <c r="H342" s="37">
        <v>22627.360000000001</v>
      </c>
      <c r="I342" s="37">
        <v>22616.400000000001</v>
      </c>
      <c r="J342" s="37">
        <v>22559.48</v>
      </c>
      <c r="K342" s="37">
        <v>22566.99</v>
      </c>
      <c r="L342" s="37">
        <v>22633.67</v>
      </c>
      <c r="M342" s="37">
        <v>22808.17</v>
      </c>
      <c r="N342" s="37">
        <v>22903.63</v>
      </c>
    </row>
    <row r="343" spans="1:14" x14ac:dyDescent="0.2">
      <c r="A343" s="39"/>
      <c r="B343" s="36">
        <v>15</v>
      </c>
      <c r="C343" s="37">
        <v>22339.279999999999</v>
      </c>
      <c r="D343" s="53">
        <v>22451.95</v>
      </c>
      <c r="E343" s="37">
        <v>22487.13</v>
      </c>
      <c r="F343" s="37">
        <v>22568.66</v>
      </c>
      <c r="G343" s="37">
        <v>22609.13</v>
      </c>
      <c r="H343" s="37">
        <v>22627.360000000001</v>
      </c>
      <c r="I343" s="37">
        <v>22614.21</v>
      </c>
      <c r="J343" s="37">
        <v>22559.48</v>
      </c>
      <c r="K343" s="37">
        <v>22568.5</v>
      </c>
      <c r="L343" s="37">
        <v>22639.49</v>
      </c>
      <c r="M343" s="37">
        <v>22812.720000000001</v>
      </c>
      <c r="N343" s="37">
        <v>22899.919999999998</v>
      </c>
    </row>
    <row r="344" spans="1:14" x14ac:dyDescent="0.2">
      <c r="A344" s="39"/>
      <c r="B344" s="36">
        <v>16</v>
      </c>
      <c r="C344" s="37">
        <v>22343.59</v>
      </c>
      <c r="D344" s="53">
        <v>22452.73</v>
      </c>
      <c r="E344" s="37">
        <v>22490.02</v>
      </c>
      <c r="F344" s="37">
        <v>22570.16</v>
      </c>
      <c r="G344" s="37">
        <v>22609.86</v>
      </c>
      <c r="H344" s="37">
        <v>22627.360000000001</v>
      </c>
      <c r="I344" s="37">
        <v>22612.01</v>
      </c>
      <c r="J344" s="37">
        <v>22559.48</v>
      </c>
      <c r="K344" s="37">
        <v>22570</v>
      </c>
      <c r="L344" s="37">
        <v>22645.31</v>
      </c>
      <c r="M344" s="37">
        <v>22817.27</v>
      </c>
      <c r="N344" s="37">
        <v>22896.22</v>
      </c>
    </row>
    <row r="345" spans="1:14" x14ac:dyDescent="0.2">
      <c r="A345" s="39"/>
      <c r="B345" s="36">
        <v>17</v>
      </c>
      <c r="C345" s="37">
        <v>22347.9</v>
      </c>
      <c r="D345" s="53">
        <v>22453.5</v>
      </c>
      <c r="E345" s="37">
        <v>22492.92</v>
      </c>
      <c r="F345" s="37">
        <v>22571.66</v>
      </c>
      <c r="G345" s="37">
        <v>22610.59</v>
      </c>
      <c r="H345" s="37">
        <v>22627.360000000001</v>
      </c>
      <c r="I345" s="37">
        <v>22609.82</v>
      </c>
      <c r="J345" s="37">
        <v>22559.48</v>
      </c>
      <c r="K345" s="37">
        <v>22571.5</v>
      </c>
      <c r="L345" s="37">
        <v>22651.13</v>
      </c>
      <c r="M345" s="37">
        <v>22821.82</v>
      </c>
      <c r="N345" s="37">
        <v>22892.52</v>
      </c>
    </row>
    <row r="346" spans="1:14" x14ac:dyDescent="0.2">
      <c r="A346" s="39"/>
      <c r="B346" s="36">
        <v>18</v>
      </c>
      <c r="C346" s="37">
        <v>22352.22</v>
      </c>
      <c r="D346" s="53">
        <v>22454.27</v>
      </c>
      <c r="E346" s="37">
        <v>22495.82</v>
      </c>
      <c r="F346" s="37">
        <v>22573.17</v>
      </c>
      <c r="G346" s="37">
        <v>22611.32</v>
      </c>
      <c r="H346" s="37">
        <v>22627.360000000001</v>
      </c>
      <c r="I346" s="37">
        <v>22607.63</v>
      </c>
      <c r="J346" s="37">
        <v>22559.48</v>
      </c>
      <c r="K346" s="37">
        <v>22573.01</v>
      </c>
      <c r="L346" s="37">
        <v>22656.95</v>
      </c>
      <c r="M346" s="37">
        <v>22826.37</v>
      </c>
      <c r="N346" s="37">
        <v>22888.82</v>
      </c>
    </row>
    <row r="347" spans="1:14" x14ac:dyDescent="0.2">
      <c r="A347" s="39"/>
      <c r="B347" s="36">
        <v>19</v>
      </c>
      <c r="C347" s="37">
        <v>22356.53</v>
      </c>
      <c r="D347" s="53">
        <v>22455.05</v>
      </c>
      <c r="E347" s="37">
        <v>22498.71</v>
      </c>
      <c r="F347" s="37">
        <v>22574.67</v>
      </c>
      <c r="G347" s="37">
        <v>22612.05</v>
      </c>
      <c r="H347" s="37">
        <v>22627.360000000001</v>
      </c>
      <c r="I347" s="37">
        <v>22605.439999999999</v>
      </c>
      <c r="J347" s="37">
        <v>22559.48</v>
      </c>
      <c r="K347" s="37">
        <v>22574.51</v>
      </c>
      <c r="L347" s="37">
        <v>22662.78</v>
      </c>
      <c r="M347" s="37">
        <v>22830.92</v>
      </c>
      <c r="N347" s="37">
        <v>22885.119999999999</v>
      </c>
    </row>
    <row r="348" spans="1:14" x14ac:dyDescent="0.2">
      <c r="A348" s="39"/>
      <c r="B348" s="36">
        <v>20</v>
      </c>
      <c r="C348" s="37">
        <v>22360.84</v>
      </c>
      <c r="D348" s="53">
        <v>22455.82</v>
      </c>
      <c r="E348" s="37">
        <v>22501.61</v>
      </c>
      <c r="F348" s="37">
        <v>22576.17</v>
      </c>
      <c r="G348" s="37">
        <v>22612.78</v>
      </c>
      <c r="H348" s="37">
        <v>22627.360000000001</v>
      </c>
      <c r="I348" s="37">
        <v>22603.25</v>
      </c>
      <c r="J348" s="37">
        <v>22559.48</v>
      </c>
      <c r="K348" s="37">
        <v>22576.01</v>
      </c>
      <c r="L348" s="37">
        <v>22668.6</v>
      </c>
      <c r="M348" s="37">
        <v>22835.47</v>
      </c>
      <c r="N348" s="37">
        <v>22881.42</v>
      </c>
    </row>
    <row r="349" spans="1:14" x14ac:dyDescent="0.2">
      <c r="A349" s="39"/>
      <c r="B349" s="36">
        <v>21</v>
      </c>
      <c r="C349" s="37">
        <v>22365.16</v>
      </c>
      <c r="D349" s="53">
        <v>22456.6</v>
      </c>
      <c r="E349" s="37">
        <v>22504.51</v>
      </c>
      <c r="F349" s="37">
        <v>22577.68</v>
      </c>
      <c r="G349" s="37">
        <v>22613.51</v>
      </c>
      <c r="H349" s="37">
        <v>22627.360000000001</v>
      </c>
      <c r="I349" s="37">
        <v>22601.06</v>
      </c>
      <c r="J349" s="37">
        <v>22559.48</v>
      </c>
      <c r="K349" s="37">
        <v>22577.52</v>
      </c>
      <c r="L349" s="37">
        <v>22674.43</v>
      </c>
      <c r="M349" s="37">
        <v>22840.03</v>
      </c>
      <c r="N349" s="37">
        <v>22877.72</v>
      </c>
    </row>
    <row r="350" spans="1:14" x14ac:dyDescent="0.2">
      <c r="A350" s="39"/>
      <c r="B350" s="36">
        <v>22</v>
      </c>
      <c r="C350" s="37">
        <v>22369.48</v>
      </c>
      <c r="D350" s="53">
        <v>22457.37</v>
      </c>
      <c r="E350" s="37">
        <v>22507.41</v>
      </c>
      <c r="F350" s="37">
        <v>22579.18</v>
      </c>
      <c r="G350" s="37">
        <v>22614.240000000002</v>
      </c>
      <c r="H350" s="37">
        <v>22627.360000000001</v>
      </c>
      <c r="I350" s="37">
        <v>22598.87</v>
      </c>
      <c r="J350" s="37">
        <v>22559.48</v>
      </c>
      <c r="K350" s="37">
        <v>22579.02</v>
      </c>
      <c r="L350" s="37">
        <v>22680.26</v>
      </c>
      <c r="M350" s="37">
        <v>22844.58</v>
      </c>
      <c r="N350" s="37">
        <v>22874.02</v>
      </c>
    </row>
    <row r="351" spans="1:14" x14ac:dyDescent="0.2">
      <c r="A351" s="39"/>
      <c r="B351" s="36">
        <v>23</v>
      </c>
      <c r="C351" s="37">
        <v>22373.79</v>
      </c>
      <c r="D351" s="53">
        <v>22458.14</v>
      </c>
      <c r="E351" s="37">
        <v>22510.31</v>
      </c>
      <c r="F351" s="37">
        <v>22580.68</v>
      </c>
      <c r="G351" s="37">
        <v>22614.97</v>
      </c>
      <c r="H351" s="37">
        <v>22627.360000000001</v>
      </c>
      <c r="I351" s="37">
        <v>22596.68</v>
      </c>
      <c r="J351" s="37">
        <v>22559.48</v>
      </c>
      <c r="K351" s="37">
        <v>22580.52</v>
      </c>
      <c r="L351" s="37">
        <v>22686.09</v>
      </c>
      <c r="M351" s="37">
        <v>22849.14</v>
      </c>
      <c r="N351" s="37">
        <v>22870.32</v>
      </c>
    </row>
    <row r="352" spans="1:14" x14ac:dyDescent="0.2">
      <c r="A352" s="39"/>
      <c r="B352" s="36">
        <v>24</v>
      </c>
      <c r="C352" s="37">
        <v>22378.11</v>
      </c>
      <c r="D352" s="53">
        <v>22458.92</v>
      </c>
      <c r="E352" s="37">
        <v>22513.21</v>
      </c>
      <c r="F352" s="37">
        <v>22582.19</v>
      </c>
      <c r="G352" s="37">
        <v>22615.69</v>
      </c>
      <c r="H352" s="37">
        <v>22627.360000000001</v>
      </c>
      <c r="I352" s="37">
        <v>22594.49</v>
      </c>
      <c r="J352" s="37">
        <v>22559.48</v>
      </c>
      <c r="K352" s="37">
        <v>22582.03</v>
      </c>
      <c r="L352" s="37">
        <v>22691.919999999998</v>
      </c>
      <c r="M352" s="37">
        <v>22853.69</v>
      </c>
      <c r="N352" s="37">
        <v>22866.62</v>
      </c>
    </row>
    <row r="353" spans="1:14" x14ac:dyDescent="0.2">
      <c r="A353" s="39"/>
      <c r="B353" s="36">
        <v>25</v>
      </c>
      <c r="C353" s="37">
        <v>22382.43</v>
      </c>
      <c r="D353" s="53">
        <v>22459.69</v>
      </c>
      <c r="E353" s="37">
        <v>22516.1</v>
      </c>
      <c r="F353" s="37">
        <v>22583.69</v>
      </c>
      <c r="G353" s="37">
        <v>22616.42</v>
      </c>
      <c r="H353" s="37">
        <v>22627.360000000001</v>
      </c>
      <c r="I353" s="37">
        <v>22592.3</v>
      </c>
      <c r="J353" s="37">
        <v>22559.48</v>
      </c>
      <c r="K353" s="37">
        <v>22583.53</v>
      </c>
      <c r="L353" s="37">
        <v>22697.759999999998</v>
      </c>
      <c r="M353" s="37">
        <v>22858.25</v>
      </c>
      <c r="N353" s="37">
        <v>22862.92</v>
      </c>
    </row>
    <row r="354" spans="1:14" x14ac:dyDescent="0.2">
      <c r="A354" s="39"/>
      <c r="B354" s="36">
        <v>26</v>
      </c>
      <c r="C354" s="37">
        <v>22386.75</v>
      </c>
      <c r="D354" s="53">
        <v>22460.47</v>
      </c>
      <c r="E354" s="37">
        <v>22519</v>
      </c>
      <c r="F354" s="37">
        <v>22585.200000000001</v>
      </c>
      <c r="G354" s="37">
        <v>22617.15</v>
      </c>
      <c r="H354" s="37">
        <v>22627.360000000001</v>
      </c>
      <c r="I354" s="37">
        <v>22590.11</v>
      </c>
      <c r="J354" s="37">
        <v>22559.48</v>
      </c>
      <c r="K354" s="37">
        <v>22585.040000000001</v>
      </c>
      <c r="L354" s="37">
        <v>22703.59</v>
      </c>
      <c r="M354" s="37">
        <v>22862.81</v>
      </c>
      <c r="N354" s="37">
        <v>22859.23</v>
      </c>
    </row>
    <row r="355" spans="1:14" x14ac:dyDescent="0.2">
      <c r="A355" s="39"/>
      <c r="B355" s="36">
        <v>27</v>
      </c>
      <c r="C355" s="37">
        <v>22391.07</v>
      </c>
      <c r="D355" s="53">
        <v>22461.24</v>
      </c>
      <c r="E355" s="37">
        <v>22521.9</v>
      </c>
      <c r="F355" s="37">
        <v>22586.7</v>
      </c>
      <c r="G355" s="37">
        <v>22617.88</v>
      </c>
      <c r="H355" s="37">
        <v>22627.360000000001</v>
      </c>
      <c r="I355" s="37">
        <v>22587.919999999998</v>
      </c>
      <c r="J355" s="37">
        <v>22559.48</v>
      </c>
      <c r="K355" s="37">
        <v>22586.54</v>
      </c>
      <c r="L355" s="37">
        <v>22709.43</v>
      </c>
      <c r="M355" s="37">
        <v>22867.37</v>
      </c>
      <c r="N355" s="37">
        <v>22855.53</v>
      </c>
    </row>
    <row r="356" spans="1:14" x14ac:dyDescent="0.2">
      <c r="A356" s="39"/>
      <c r="B356" s="36">
        <v>28</v>
      </c>
      <c r="C356" s="37">
        <v>22395.39</v>
      </c>
      <c r="D356" s="53">
        <v>22462.01</v>
      </c>
      <c r="E356" s="37">
        <v>22524.799999999999</v>
      </c>
      <c r="F356" s="37">
        <v>22588.21</v>
      </c>
      <c r="G356" s="37">
        <v>22618.61</v>
      </c>
      <c r="H356" s="37">
        <v>22627.360000000001</v>
      </c>
      <c r="I356" s="37">
        <v>22585.73</v>
      </c>
      <c r="J356" s="37">
        <v>22559.48</v>
      </c>
      <c r="K356" s="37">
        <v>22588.04</v>
      </c>
      <c r="L356" s="37">
        <v>22715.26</v>
      </c>
      <c r="M356" s="37">
        <v>22871.93</v>
      </c>
      <c r="N356" s="37">
        <v>22851.84</v>
      </c>
    </row>
    <row r="357" spans="1:14" x14ac:dyDescent="0.2">
      <c r="A357" s="39"/>
      <c r="B357" s="36">
        <v>29</v>
      </c>
      <c r="C357" s="37">
        <v>22399.71</v>
      </c>
      <c r="D357" s="53">
        <v>22462.79</v>
      </c>
      <c r="E357" s="37">
        <v>22527.71</v>
      </c>
      <c r="F357" s="37">
        <v>22589.71</v>
      </c>
      <c r="G357" s="37">
        <v>22619.34</v>
      </c>
      <c r="H357" s="37">
        <v>22627.360000000001</v>
      </c>
      <c r="I357" s="37">
        <v>22583.54</v>
      </c>
      <c r="J357" s="37">
        <v>22559.48</v>
      </c>
      <c r="K357" s="37">
        <v>22589.55</v>
      </c>
      <c r="L357" s="37">
        <v>22721.1</v>
      </c>
      <c r="M357" s="37">
        <v>22876.49</v>
      </c>
      <c r="N357" s="37">
        <v>22848.14</v>
      </c>
    </row>
    <row r="358" spans="1:14" x14ac:dyDescent="0.2">
      <c r="A358" s="39"/>
      <c r="B358" s="36">
        <v>30</v>
      </c>
      <c r="C358" s="37">
        <v>22404.04</v>
      </c>
      <c r="D358" s="37"/>
      <c r="E358" s="37">
        <v>22530.61</v>
      </c>
      <c r="F358" s="37">
        <v>22591.21</v>
      </c>
      <c r="G358" s="37">
        <v>22620.07</v>
      </c>
      <c r="H358" s="37">
        <v>22627.360000000001</v>
      </c>
      <c r="I358" s="37">
        <v>22581.35</v>
      </c>
      <c r="J358" s="37">
        <v>22559.48</v>
      </c>
      <c r="K358" s="37">
        <v>22591.05</v>
      </c>
      <c r="L358" s="37">
        <v>22726.94</v>
      </c>
      <c r="M358" s="37">
        <v>22881.05</v>
      </c>
      <c r="N358" s="37">
        <v>22844.45</v>
      </c>
    </row>
    <row r="359" spans="1:14" x14ac:dyDescent="0.2">
      <c r="A359" s="39"/>
      <c r="B359" s="36">
        <v>31</v>
      </c>
      <c r="C359" s="37">
        <v>22408.36</v>
      </c>
      <c r="D359" s="37"/>
      <c r="E359" s="37">
        <v>22533.51</v>
      </c>
      <c r="F359" s="37"/>
      <c r="G359" s="37">
        <v>22620.799999999999</v>
      </c>
      <c r="H359" s="37"/>
      <c r="I359" s="37">
        <v>22579.16</v>
      </c>
      <c r="J359" s="37">
        <v>22559.48</v>
      </c>
      <c r="K359" s="37"/>
      <c r="L359" s="37">
        <v>22732.79</v>
      </c>
      <c r="M359" s="37"/>
      <c r="N359" s="37">
        <v>22840.75</v>
      </c>
    </row>
    <row r="360" spans="1:14" x14ac:dyDescent="0.2">
      <c r="A360" s="39"/>
      <c r="B360" s="1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x14ac:dyDescent="0.2">
      <c r="A361" s="463" t="s">
        <v>35</v>
      </c>
      <c r="B361" s="464"/>
      <c r="C361" s="40">
        <f t="shared" ref="C361:I361" si="9">AVERAGE(C329:C360)</f>
        <v>22346.118709677419</v>
      </c>
      <c r="D361" s="40">
        <f t="shared" si="9"/>
        <v>22447.53931034483</v>
      </c>
      <c r="E361" s="40">
        <f t="shared" si="9"/>
        <v>22492.497741935487</v>
      </c>
      <c r="F361" s="40">
        <f t="shared" si="9"/>
        <v>22567.729666666655</v>
      </c>
      <c r="G361" s="40">
        <f t="shared" si="9"/>
        <v>22608.960967741932</v>
      </c>
      <c r="H361" s="40">
        <f t="shared" si="9"/>
        <v>22626.486666666657</v>
      </c>
      <c r="I361" s="40">
        <f t="shared" si="9"/>
        <v>22609.474838709684</v>
      </c>
      <c r="J361" s="40">
        <f>AVERAGE(J329:J360)</f>
        <v>22562.0193548387</v>
      </c>
      <c r="K361" s="40">
        <f>AVERAGE(K329:K360)</f>
        <v>22571.054333333344</v>
      </c>
      <c r="L361" s="40">
        <f>AVERAGE(L329:L360)</f>
        <v>22650.36193548387</v>
      </c>
      <c r="M361" s="40">
        <f>AVERAGE(M329:M360)</f>
        <v>22813.450666666668</v>
      </c>
      <c r="N361" s="40">
        <f>AVERAGE(N329:N360)</f>
        <v>22886.633548387093</v>
      </c>
    </row>
    <row r="362" spans="1:14" x14ac:dyDescent="0.2">
      <c r="A362" s="41" t="s">
        <v>83</v>
      </c>
      <c r="B362" s="41"/>
    </row>
    <row r="363" spans="1:14" x14ac:dyDescent="0.2">
      <c r="A363" s="41"/>
      <c r="B363" s="41"/>
    </row>
    <row r="364" spans="1:14" x14ac:dyDescent="0.2">
      <c r="A364" s="41"/>
      <c r="B364" s="41"/>
    </row>
    <row r="365" spans="1:14" x14ac:dyDescent="0.2">
      <c r="A365" s="41"/>
      <c r="B365" s="41"/>
    </row>
    <row r="366" spans="1:14" x14ac:dyDescent="0.2">
      <c r="A366" s="20"/>
      <c r="B366" s="21"/>
      <c r="C366" s="22"/>
      <c r="D366" s="23"/>
      <c r="E366" s="24"/>
      <c r="F366" s="22"/>
      <c r="G366" s="24"/>
      <c r="H366" s="22"/>
      <c r="I366" s="24"/>
      <c r="J366" s="22"/>
      <c r="K366" s="24"/>
      <c r="L366" s="24"/>
      <c r="M366" s="24"/>
      <c r="N366" s="24"/>
    </row>
    <row r="367" spans="1:14" x14ac:dyDescent="0.2">
      <c r="A367" s="26" t="s">
        <v>19</v>
      </c>
      <c r="B367" s="27" t="s">
        <v>20</v>
      </c>
      <c r="C367" s="102" t="s">
        <v>23</v>
      </c>
      <c r="D367" s="103" t="s">
        <v>24</v>
      </c>
      <c r="E367" s="104" t="s">
        <v>25</v>
      </c>
      <c r="F367" s="105" t="s">
        <v>26</v>
      </c>
      <c r="G367" s="104" t="s">
        <v>27</v>
      </c>
      <c r="H367" s="105" t="s">
        <v>28</v>
      </c>
      <c r="I367" s="104" t="s">
        <v>29</v>
      </c>
      <c r="J367" s="105" t="s">
        <v>30</v>
      </c>
      <c r="K367" s="104" t="s">
        <v>31</v>
      </c>
      <c r="L367" s="104" t="s">
        <v>32</v>
      </c>
      <c r="M367" s="104" t="s">
        <v>33</v>
      </c>
      <c r="N367" s="104" t="s">
        <v>34</v>
      </c>
    </row>
    <row r="368" spans="1:14" x14ac:dyDescent="0.2">
      <c r="A368" s="29"/>
      <c r="B368" s="30"/>
      <c r="C368" s="31"/>
      <c r="D368" s="32"/>
      <c r="E368" s="33"/>
      <c r="F368" s="34"/>
      <c r="G368" s="33"/>
      <c r="H368" s="34"/>
      <c r="I368" s="33"/>
      <c r="J368" s="34"/>
      <c r="K368" s="33"/>
      <c r="L368" s="33"/>
      <c r="M368" s="33"/>
      <c r="N368" s="33"/>
    </row>
    <row r="369" spans="1:14" x14ac:dyDescent="0.2">
      <c r="A369" s="129">
        <v>2011</v>
      </c>
      <c r="B369" s="36">
        <v>1</v>
      </c>
      <c r="C369" s="37">
        <v>21456.25</v>
      </c>
      <c r="D369" s="38">
        <v>21477.7</v>
      </c>
      <c r="E369" s="53">
        <v>21529.26</v>
      </c>
      <c r="F369" s="38">
        <v>21579.66</v>
      </c>
      <c r="G369" s="37">
        <v>21717.32</v>
      </c>
      <c r="H369" s="38">
        <v>21811.94</v>
      </c>
      <c r="I369" s="38">
        <v>21892.81</v>
      </c>
      <c r="J369" s="37">
        <v>21948.639999999999</v>
      </c>
      <c r="K369" s="38">
        <v>21976.25</v>
      </c>
      <c r="L369" s="38">
        <v>22014.15</v>
      </c>
      <c r="M369" s="38">
        <v>22107.54</v>
      </c>
      <c r="N369" s="38">
        <v>22217.119999999999</v>
      </c>
    </row>
    <row r="370" spans="1:14" x14ac:dyDescent="0.2">
      <c r="A370" s="39"/>
      <c r="B370" s="36">
        <v>2</v>
      </c>
      <c r="C370" s="37">
        <v>21456.94</v>
      </c>
      <c r="D370" s="37">
        <v>21478.39</v>
      </c>
      <c r="E370" s="53">
        <v>21531.56</v>
      </c>
      <c r="F370" s="37">
        <v>21581.05</v>
      </c>
      <c r="G370" s="37">
        <v>21723.09</v>
      </c>
      <c r="H370" s="37">
        <v>21814.05</v>
      </c>
      <c r="I370" s="37">
        <v>21895.72</v>
      </c>
      <c r="J370" s="37">
        <v>21950.06</v>
      </c>
      <c r="K370" s="37">
        <v>21976.959999999999</v>
      </c>
      <c r="L370" s="37">
        <v>22015.62</v>
      </c>
      <c r="M370" s="37">
        <v>22111.09</v>
      </c>
      <c r="N370" s="37">
        <v>22220.82</v>
      </c>
    </row>
    <row r="371" spans="1:14" x14ac:dyDescent="0.2">
      <c r="A371" s="39"/>
      <c r="B371" s="36">
        <v>3</v>
      </c>
      <c r="C371" s="37">
        <v>21457.63</v>
      </c>
      <c r="D371" s="37">
        <v>21479.09</v>
      </c>
      <c r="E371" s="53">
        <v>21533.86</v>
      </c>
      <c r="F371" s="37">
        <v>21582.44</v>
      </c>
      <c r="G371" s="37">
        <v>21728.86</v>
      </c>
      <c r="H371" s="37">
        <v>21816.16</v>
      </c>
      <c r="I371" s="37">
        <v>21898.63</v>
      </c>
      <c r="J371" s="37">
        <v>21951.47</v>
      </c>
      <c r="K371" s="37">
        <v>21977.67</v>
      </c>
      <c r="L371" s="37">
        <v>22017.08</v>
      </c>
      <c r="M371" s="37">
        <v>22114.65</v>
      </c>
      <c r="N371" s="37">
        <v>22224.51</v>
      </c>
    </row>
    <row r="372" spans="1:14" x14ac:dyDescent="0.2">
      <c r="A372" s="39"/>
      <c r="B372" s="36">
        <v>4</v>
      </c>
      <c r="C372" s="37">
        <v>21458.32</v>
      </c>
      <c r="D372" s="37">
        <v>21479.78</v>
      </c>
      <c r="E372" s="53">
        <v>21536.17</v>
      </c>
      <c r="F372" s="37">
        <v>21583.83</v>
      </c>
      <c r="G372" s="37">
        <v>21734.63</v>
      </c>
      <c r="H372" s="37">
        <v>21818.27</v>
      </c>
      <c r="I372" s="37">
        <v>21901.55</v>
      </c>
      <c r="J372" s="37">
        <v>21952.89</v>
      </c>
      <c r="K372" s="37">
        <v>21978.38</v>
      </c>
      <c r="L372" s="37">
        <v>22018.55</v>
      </c>
      <c r="M372" s="37">
        <v>22118.21</v>
      </c>
      <c r="N372" s="37">
        <v>22228.21</v>
      </c>
    </row>
    <row r="373" spans="1:14" x14ac:dyDescent="0.2">
      <c r="A373" s="39"/>
      <c r="B373" s="36">
        <v>5</v>
      </c>
      <c r="C373" s="37">
        <v>21459.01</v>
      </c>
      <c r="D373" s="37">
        <v>21480.47</v>
      </c>
      <c r="E373" s="53">
        <v>21538.47</v>
      </c>
      <c r="F373" s="37">
        <v>21585.22</v>
      </c>
      <c r="G373" s="37">
        <v>21740.41</v>
      </c>
      <c r="H373" s="37">
        <v>21820.37</v>
      </c>
      <c r="I373" s="37">
        <v>21904.46</v>
      </c>
      <c r="J373" s="37">
        <v>21954.3</v>
      </c>
      <c r="K373" s="37">
        <v>21979.09</v>
      </c>
      <c r="L373" s="37">
        <v>22020.02</v>
      </c>
      <c r="M373" s="37">
        <v>22121.77</v>
      </c>
      <c r="N373" s="37">
        <v>22231.9</v>
      </c>
    </row>
    <row r="374" spans="1:14" x14ac:dyDescent="0.2">
      <c r="A374" s="39"/>
      <c r="B374" s="36">
        <v>6</v>
      </c>
      <c r="C374" s="37">
        <v>21459.7</v>
      </c>
      <c r="D374" s="37">
        <v>21481.16</v>
      </c>
      <c r="E374" s="53">
        <v>21540.78</v>
      </c>
      <c r="F374" s="37">
        <v>21586.61</v>
      </c>
      <c r="G374" s="37">
        <v>21746.18</v>
      </c>
      <c r="H374" s="37">
        <v>21822.48</v>
      </c>
      <c r="I374" s="37">
        <v>21907.38</v>
      </c>
      <c r="J374" s="37">
        <v>21955.72</v>
      </c>
      <c r="K374" s="37">
        <v>21979.79</v>
      </c>
      <c r="L374" s="37">
        <v>22021.48</v>
      </c>
      <c r="M374" s="37">
        <v>22125.33</v>
      </c>
      <c r="N374" s="37">
        <v>22235.599999999999</v>
      </c>
    </row>
    <row r="375" spans="1:14" x14ac:dyDescent="0.2">
      <c r="A375" s="39"/>
      <c r="B375" s="36">
        <v>7</v>
      </c>
      <c r="C375" s="37">
        <v>21460.400000000001</v>
      </c>
      <c r="D375" s="37">
        <v>21481.86</v>
      </c>
      <c r="E375" s="53">
        <v>21543.08</v>
      </c>
      <c r="F375" s="37">
        <v>21588</v>
      </c>
      <c r="G375" s="37">
        <v>21751.96</v>
      </c>
      <c r="H375" s="37">
        <v>21824.59</v>
      </c>
      <c r="I375" s="37">
        <v>21910.29</v>
      </c>
      <c r="J375" s="37">
        <v>21957.13</v>
      </c>
      <c r="K375" s="37">
        <v>21980.5</v>
      </c>
      <c r="L375" s="37">
        <v>22022.95</v>
      </c>
      <c r="M375" s="37">
        <v>22128.89</v>
      </c>
      <c r="N375" s="37">
        <v>22239.29</v>
      </c>
    </row>
    <row r="376" spans="1:14" x14ac:dyDescent="0.2">
      <c r="A376" s="39"/>
      <c r="B376" s="36">
        <v>8</v>
      </c>
      <c r="C376" s="37">
        <v>21461.09</v>
      </c>
      <c r="D376" s="37">
        <v>21482.55</v>
      </c>
      <c r="E376" s="53">
        <v>21545.38</v>
      </c>
      <c r="F376" s="37">
        <v>21589.39</v>
      </c>
      <c r="G376" s="37">
        <v>21757.74</v>
      </c>
      <c r="H376" s="37">
        <v>21826.7</v>
      </c>
      <c r="I376" s="37">
        <v>21913.21</v>
      </c>
      <c r="J376" s="37">
        <v>21958.55</v>
      </c>
      <c r="K376" s="37">
        <v>21981.21</v>
      </c>
      <c r="L376" s="37">
        <v>22024.42</v>
      </c>
      <c r="M376" s="37">
        <v>22132.45</v>
      </c>
      <c r="N376" s="37">
        <v>22242.99</v>
      </c>
    </row>
    <row r="377" spans="1:14" x14ac:dyDescent="0.2">
      <c r="A377" s="39"/>
      <c r="B377" s="36">
        <v>9</v>
      </c>
      <c r="C377" s="37">
        <v>21461.78</v>
      </c>
      <c r="D377" s="37">
        <v>21483.24</v>
      </c>
      <c r="E377" s="53">
        <v>21547.69</v>
      </c>
      <c r="F377" s="37">
        <v>21590.79</v>
      </c>
      <c r="G377" s="37">
        <v>21763.52</v>
      </c>
      <c r="H377" s="37">
        <v>21828.81</v>
      </c>
      <c r="I377" s="37">
        <v>21916.13</v>
      </c>
      <c r="J377" s="37">
        <v>21959.96</v>
      </c>
      <c r="K377" s="37">
        <v>21981.919999999998</v>
      </c>
      <c r="L377" s="37">
        <v>22025.88</v>
      </c>
      <c r="M377" s="37">
        <v>22136.01</v>
      </c>
      <c r="N377" s="37">
        <v>22246.69</v>
      </c>
    </row>
    <row r="378" spans="1:14" x14ac:dyDescent="0.2">
      <c r="A378" s="39"/>
      <c r="B378" s="36">
        <v>10</v>
      </c>
      <c r="C378" s="37">
        <v>21462.47</v>
      </c>
      <c r="D378" s="53">
        <v>21485.54</v>
      </c>
      <c r="E378" s="37">
        <v>21549.08</v>
      </c>
      <c r="F378" s="37">
        <v>21596.53</v>
      </c>
      <c r="G378" s="37">
        <v>21765.62</v>
      </c>
      <c r="H378" s="37">
        <v>21831.71</v>
      </c>
      <c r="I378" s="37">
        <v>21917.54</v>
      </c>
      <c r="J378" s="37">
        <v>21960.67</v>
      </c>
      <c r="K378" s="37">
        <v>21983.38</v>
      </c>
      <c r="L378" s="37">
        <v>22029.42</v>
      </c>
      <c r="M378" s="37">
        <v>22139.69</v>
      </c>
      <c r="N378" s="37">
        <v>22248.84</v>
      </c>
    </row>
    <row r="379" spans="1:14" x14ac:dyDescent="0.2">
      <c r="A379" s="39"/>
      <c r="B379" s="36">
        <v>11</v>
      </c>
      <c r="C379" s="37">
        <v>21463.16</v>
      </c>
      <c r="D379" s="53">
        <v>21487.84</v>
      </c>
      <c r="E379" s="37">
        <v>21550.47</v>
      </c>
      <c r="F379" s="37">
        <v>21602.26</v>
      </c>
      <c r="G379" s="37">
        <v>21767.73</v>
      </c>
      <c r="H379" s="37">
        <v>21834.62</v>
      </c>
      <c r="I379" s="37">
        <v>21918.959999999999</v>
      </c>
      <c r="J379" s="37">
        <v>21961.38</v>
      </c>
      <c r="K379" s="37">
        <v>21984.85</v>
      </c>
      <c r="L379" s="37">
        <v>22032.97</v>
      </c>
      <c r="M379" s="37">
        <v>22143.37</v>
      </c>
      <c r="N379" s="37">
        <v>22250.99</v>
      </c>
    </row>
    <row r="380" spans="1:14" x14ac:dyDescent="0.2">
      <c r="A380" s="39"/>
      <c r="B380" s="36">
        <v>12</v>
      </c>
      <c r="C380" s="37">
        <v>21463.86</v>
      </c>
      <c r="D380" s="53">
        <v>21490.14</v>
      </c>
      <c r="E380" s="37">
        <v>21551.86</v>
      </c>
      <c r="F380" s="37">
        <v>21608</v>
      </c>
      <c r="G380" s="37">
        <v>21769.83</v>
      </c>
      <c r="H380" s="37">
        <v>21837.53</v>
      </c>
      <c r="I380" s="37">
        <v>21920.37</v>
      </c>
      <c r="J380" s="37">
        <v>21962.080000000002</v>
      </c>
      <c r="K380" s="37">
        <v>21986.31</v>
      </c>
      <c r="L380" s="37">
        <v>22036.51</v>
      </c>
      <c r="M380" s="37">
        <v>22147.05</v>
      </c>
      <c r="N380" s="37">
        <v>22253.14</v>
      </c>
    </row>
    <row r="381" spans="1:14" x14ac:dyDescent="0.2">
      <c r="A381" s="39"/>
      <c r="B381" s="36">
        <v>13</v>
      </c>
      <c r="C381" s="37">
        <v>21464.55</v>
      </c>
      <c r="D381" s="53">
        <v>21492.44</v>
      </c>
      <c r="E381" s="37">
        <v>21553.25</v>
      </c>
      <c r="F381" s="37">
        <v>21613.74</v>
      </c>
      <c r="G381" s="37">
        <v>21771.93</v>
      </c>
      <c r="H381" s="37">
        <v>21840.43</v>
      </c>
      <c r="I381" s="37">
        <v>21921.78</v>
      </c>
      <c r="J381" s="37">
        <v>21962.79</v>
      </c>
      <c r="K381" s="37">
        <v>21987.78</v>
      </c>
      <c r="L381" s="37">
        <v>22040.06</v>
      </c>
      <c r="M381" s="37">
        <v>22150.74</v>
      </c>
      <c r="N381" s="37">
        <v>22255.29</v>
      </c>
    </row>
    <row r="382" spans="1:14" x14ac:dyDescent="0.2">
      <c r="A382" s="39"/>
      <c r="B382" s="36">
        <v>14</v>
      </c>
      <c r="C382" s="37">
        <v>21465.24</v>
      </c>
      <c r="D382" s="53">
        <v>21494.73</v>
      </c>
      <c r="E382" s="37">
        <v>21554.639999999999</v>
      </c>
      <c r="F382" s="37">
        <v>21619.48</v>
      </c>
      <c r="G382" s="37">
        <v>21774.04</v>
      </c>
      <c r="H382" s="37">
        <v>21843.34</v>
      </c>
      <c r="I382" s="37">
        <v>21923.19</v>
      </c>
      <c r="J382" s="37">
        <v>21963.5</v>
      </c>
      <c r="K382" s="37">
        <v>21989.24</v>
      </c>
      <c r="L382" s="37">
        <v>22043.61</v>
      </c>
      <c r="M382" s="37">
        <v>22154.42</v>
      </c>
      <c r="N382" s="37">
        <v>22257.439999999999</v>
      </c>
    </row>
    <row r="383" spans="1:14" x14ac:dyDescent="0.2">
      <c r="A383" s="39"/>
      <c r="B383" s="36">
        <v>15</v>
      </c>
      <c r="C383" s="37">
        <v>21465.93</v>
      </c>
      <c r="D383" s="53">
        <v>21497.03</v>
      </c>
      <c r="E383" s="37">
        <v>21556.02</v>
      </c>
      <c r="F383" s="37">
        <v>21625.23</v>
      </c>
      <c r="G383" s="37">
        <v>21776.14</v>
      </c>
      <c r="H383" s="37">
        <v>21846.25</v>
      </c>
      <c r="I383" s="37">
        <v>21924.61</v>
      </c>
      <c r="J383" s="37">
        <v>21964.21</v>
      </c>
      <c r="K383" s="37">
        <v>21990.71</v>
      </c>
      <c r="L383" s="37">
        <v>22047.15</v>
      </c>
      <c r="M383" s="37">
        <v>22158.1</v>
      </c>
      <c r="N383" s="37">
        <v>22259.59</v>
      </c>
    </row>
    <row r="384" spans="1:14" x14ac:dyDescent="0.2">
      <c r="A384" s="39"/>
      <c r="B384" s="36">
        <v>16</v>
      </c>
      <c r="C384" s="37">
        <v>21466.62</v>
      </c>
      <c r="D384" s="53">
        <v>21499.33</v>
      </c>
      <c r="E384" s="37">
        <v>21557.41</v>
      </c>
      <c r="F384" s="37">
        <v>21630.97</v>
      </c>
      <c r="G384" s="37">
        <v>21778.25</v>
      </c>
      <c r="H384" s="37">
        <v>21849.15</v>
      </c>
      <c r="I384" s="37">
        <v>21926.02</v>
      </c>
      <c r="J384" s="37">
        <v>21964.92</v>
      </c>
      <c r="K384" s="37">
        <v>21992.17</v>
      </c>
      <c r="L384" s="37">
        <v>22050.7</v>
      </c>
      <c r="M384" s="37">
        <v>22161.79</v>
      </c>
      <c r="N384" s="37">
        <v>22261.74</v>
      </c>
    </row>
    <row r="385" spans="1:14" x14ac:dyDescent="0.2">
      <c r="A385" s="39"/>
      <c r="B385" s="36">
        <v>17</v>
      </c>
      <c r="C385" s="37">
        <v>21467.32</v>
      </c>
      <c r="D385" s="53">
        <v>21501.63</v>
      </c>
      <c r="E385" s="37">
        <v>21558.799999999999</v>
      </c>
      <c r="F385" s="37">
        <v>21636.720000000001</v>
      </c>
      <c r="G385" s="37">
        <v>21780.35</v>
      </c>
      <c r="H385" s="37">
        <v>21852.06</v>
      </c>
      <c r="I385" s="37">
        <v>21927.43</v>
      </c>
      <c r="J385" s="37">
        <v>21965.62</v>
      </c>
      <c r="K385" s="37">
        <v>21993.64</v>
      </c>
      <c r="L385" s="37">
        <v>22054.25</v>
      </c>
      <c r="M385" s="37">
        <v>22165.47</v>
      </c>
      <c r="N385" s="37">
        <v>22263.89</v>
      </c>
    </row>
    <row r="386" spans="1:14" x14ac:dyDescent="0.2">
      <c r="A386" s="39"/>
      <c r="B386" s="36">
        <v>18</v>
      </c>
      <c r="C386" s="37">
        <v>21468.01</v>
      </c>
      <c r="D386" s="53">
        <v>21503.93</v>
      </c>
      <c r="E386" s="37">
        <v>21560.19</v>
      </c>
      <c r="F386" s="37">
        <v>21642.46</v>
      </c>
      <c r="G386" s="37">
        <v>21782.46</v>
      </c>
      <c r="H386" s="37">
        <v>21854.97</v>
      </c>
      <c r="I386" s="37">
        <v>21928.85</v>
      </c>
      <c r="J386" s="37">
        <v>21966.33</v>
      </c>
      <c r="K386" s="37">
        <v>21995.1</v>
      </c>
      <c r="L386" s="37">
        <v>22057.8</v>
      </c>
      <c r="M386" s="37">
        <v>22169.16</v>
      </c>
      <c r="N386" s="37">
        <v>22266.05</v>
      </c>
    </row>
    <row r="387" spans="1:14" x14ac:dyDescent="0.2">
      <c r="A387" s="39"/>
      <c r="B387" s="36">
        <v>19</v>
      </c>
      <c r="C387" s="37">
        <v>21468.7</v>
      </c>
      <c r="D387" s="53">
        <v>21506.240000000002</v>
      </c>
      <c r="E387" s="37">
        <v>21561.58</v>
      </c>
      <c r="F387" s="37">
        <v>21648.21</v>
      </c>
      <c r="G387" s="37">
        <v>21784.560000000001</v>
      </c>
      <c r="H387" s="37">
        <v>21857.88</v>
      </c>
      <c r="I387" s="37">
        <v>21930.26</v>
      </c>
      <c r="J387" s="37">
        <v>21967.040000000001</v>
      </c>
      <c r="K387" s="37">
        <v>21996.560000000001</v>
      </c>
      <c r="L387" s="37">
        <v>22061.35</v>
      </c>
      <c r="M387" s="37">
        <v>22172.84</v>
      </c>
      <c r="N387" s="37">
        <v>22268.2</v>
      </c>
    </row>
    <row r="388" spans="1:14" x14ac:dyDescent="0.2">
      <c r="A388" s="39"/>
      <c r="B388" s="36">
        <v>20</v>
      </c>
      <c r="C388" s="37">
        <v>21469.39</v>
      </c>
      <c r="D388" s="53">
        <v>21508.54</v>
      </c>
      <c r="E388" s="37">
        <v>21562.97</v>
      </c>
      <c r="F388" s="37">
        <v>21653.96</v>
      </c>
      <c r="G388" s="37">
        <v>21786.67</v>
      </c>
      <c r="H388" s="37">
        <v>21860.79</v>
      </c>
      <c r="I388" s="37">
        <v>21931.67</v>
      </c>
      <c r="J388" s="37">
        <v>21967.75</v>
      </c>
      <c r="K388" s="37">
        <v>21998.03</v>
      </c>
      <c r="L388" s="37">
        <v>22064.9</v>
      </c>
      <c r="M388" s="37">
        <v>22176.53</v>
      </c>
      <c r="N388" s="37">
        <v>22270.35</v>
      </c>
    </row>
    <row r="389" spans="1:14" x14ac:dyDescent="0.2">
      <c r="A389" s="39"/>
      <c r="B389" s="36">
        <v>21</v>
      </c>
      <c r="C389" s="37">
        <v>21470.09</v>
      </c>
      <c r="D389" s="53">
        <v>21510.84</v>
      </c>
      <c r="E389" s="37">
        <v>21564.36</v>
      </c>
      <c r="F389" s="37">
        <v>21659.72</v>
      </c>
      <c r="G389" s="37">
        <v>21788.77</v>
      </c>
      <c r="H389" s="37">
        <v>21863.69</v>
      </c>
      <c r="I389" s="37">
        <v>21933.09</v>
      </c>
      <c r="J389" s="37">
        <v>21968.46</v>
      </c>
      <c r="K389" s="37">
        <v>21999.49</v>
      </c>
      <c r="L389" s="37">
        <v>22068.45</v>
      </c>
      <c r="M389" s="37">
        <v>22180.22</v>
      </c>
      <c r="N389" s="37">
        <v>22272.5</v>
      </c>
    </row>
    <row r="390" spans="1:14" x14ac:dyDescent="0.2">
      <c r="A390" s="39"/>
      <c r="B390" s="36">
        <v>22</v>
      </c>
      <c r="C390" s="37">
        <v>21470.78</v>
      </c>
      <c r="D390" s="53">
        <v>21513.14</v>
      </c>
      <c r="E390" s="37">
        <v>21565.75</v>
      </c>
      <c r="F390" s="37">
        <v>21665.47</v>
      </c>
      <c r="G390" s="37">
        <v>21790.880000000001</v>
      </c>
      <c r="H390" s="37">
        <v>21866.6</v>
      </c>
      <c r="I390" s="37">
        <v>21934.5</v>
      </c>
      <c r="J390" s="37">
        <v>21969.17</v>
      </c>
      <c r="K390" s="37">
        <v>22000.959999999999</v>
      </c>
      <c r="L390" s="37">
        <v>22072</v>
      </c>
      <c r="M390" s="37">
        <v>22183.9</v>
      </c>
      <c r="N390" s="37">
        <v>22274.65</v>
      </c>
    </row>
    <row r="391" spans="1:14" x14ac:dyDescent="0.2">
      <c r="A391" s="39"/>
      <c r="B391" s="36">
        <v>23</v>
      </c>
      <c r="C391" s="37">
        <v>21471.47</v>
      </c>
      <c r="D391" s="53">
        <v>21515.439999999999</v>
      </c>
      <c r="E391" s="37">
        <v>21567.14</v>
      </c>
      <c r="F391" s="37">
        <v>21671.22</v>
      </c>
      <c r="G391" s="37">
        <v>21792.98</v>
      </c>
      <c r="H391" s="37">
        <v>21869.51</v>
      </c>
      <c r="I391" s="37">
        <v>21935.91</v>
      </c>
      <c r="J391" s="37">
        <v>21969.87</v>
      </c>
      <c r="K391" s="37">
        <v>22002.43</v>
      </c>
      <c r="L391" s="37">
        <v>22075.55</v>
      </c>
      <c r="M391" s="37">
        <v>22187.59</v>
      </c>
      <c r="N391" s="37">
        <v>22276.81</v>
      </c>
    </row>
    <row r="392" spans="1:14" x14ac:dyDescent="0.2">
      <c r="A392" s="39"/>
      <c r="B392" s="36">
        <v>24</v>
      </c>
      <c r="C392" s="37">
        <v>21472.16</v>
      </c>
      <c r="D392" s="53">
        <v>21517.74</v>
      </c>
      <c r="E392" s="37">
        <v>21568.53</v>
      </c>
      <c r="F392" s="37">
        <v>21676.98</v>
      </c>
      <c r="G392" s="37">
        <v>21795.09</v>
      </c>
      <c r="H392" s="37">
        <v>21872.42</v>
      </c>
      <c r="I392" s="37">
        <v>21937.33</v>
      </c>
      <c r="J392" s="37">
        <v>21970.58</v>
      </c>
      <c r="K392" s="37">
        <v>22003.89</v>
      </c>
      <c r="L392" s="37">
        <v>22079.1</v>
      </c>
      <c r="M392" s="37">
        <v>22191.279999999999</v>
      </c>
      <c r="N392" s="37">
        <v>22278.959999999999</v>
      </c>
    </row>
    <row r="393" spans="1:14" x14ac:dyDescent="0.2">
      <c r="A393" s="39"/>
      <c r="B393" s="36">
        <v>25</v>
      </c>
      <c r="C393" s="37">
        <v>21472.85</v>
      </c>
      <c r="D393" s="53">
        <v>21520.04</v>
      </c>
      <c r="E393" s="37">
        <v>21569.919999999998</v>
      </c>
      <c r="F393" s="37">
        <v>21682.74</v>
      </c>
      <c r="G393" s="37">
        <v>21797.19</v>
      </c>
      <c r="H393" s="37">
        <v>21875.33</v>
      </c>
      <c r="I393" s="37">
        <v>21938.74</v>
      </c>
      <c r="J393" s="37">
        <v>21971.29</v>
      </c>
      <c r="K393" s="37">
        <v>22005.360000000001</v>
      </c>
      <c r="L393" s="37">
        <v>22082.65</v>
      </c>
      <c r="M393" s="37">
        <v>22194.97</v>
      </c>
      <c r="N393" s="37">
        <v>22281.11</v>
      </c>
    </row>
    <row r="394" spans="1:14" x14ac:dyDescent="0.2">
      <c r="A394" s="39"/>
      <c r="B394" s="36">
        <v>26</v>
      </c>
      <c r="C394" s="37">
        <v>21473.55</v>
      </c>
      <c r="D394" s="53">
        <v>21522.35</v>
      </c>
      <c r="E394" s="37">
        <v>21571.31</v>
      </c>
      <c r="F394" s="37">
        <v>21688.5</v>
      </c>
      <c r="G394" s="37">
        <v>21799.3</v>
      </c>
      <c r="H394" s="37">
        <v>21878.25</v>
      </c>
      <c r="I394" s="37">
        <v>21940.16</v>
      </c>
      <c r="J394" s="37">
        <v>21972</v>
      </c>
      <c r="K394" s="37">
        <v>22006.82</v>
      </c>
      <c r="L394" s="37">
        <v>22086.21</v>
      </c>
      <c r="M394" s="37">
        <v>22198.66</v>
      </c>
      <c r="N394" s="37">
        <v>22283.26</v>
      </c>
    </row>
    <row r="395" spans="1:14" x14ac:dyDescent="0.2">
      <c r="A395" s="39"/>
      <c r="B395" s="36">
        <v>27</v>
      </c>
      <c r="C395" s="37">
        <v>21474.240000000002</v>
      </c>
      <c r="D395" s="53">
        <v>21524.65</v>
      </c>
      <c r="E395" s="37">
        <v>21572.7</v>
      </c>
      <c r="F395" s="37">
        <v>21694.26</v>
      </c>
      <c r="G395" s="37">
        <v>21801.41</v>
      </c>
      <c r="H395" s="37">
        <v>21881.16</v>
      </c>
      <c r="I395" s="37">
        <v>21941.57</v>
      </c>
      <c r="J395" s="37">
        <v>21972.71</v>
      </c>
      <c r="K395" s="37">
        <v>22008.29</v>
      </c>
      <c r="L395" s="37">
        <v>22089.759999999998</v>
      </c>
      <c r="M395" s="37">
        <v>22202.35</v>
      </c>
      <c r="N395" s="37">
        <v>22285.42</v>
      </c>
    </row>
    <row r="396" spans="1:14" x14ac:dyDescent="0.2">
      <c r="A396" s="39"/>
      <c r="B396" s="36">
        <v>28</v>
      </c>
      <c r="C396" s="37">
        <v>21474.93</v>
      </c>
      <c r="D396" s="53">
        <v>21526.95</v>
      </c>
      <c r="E396" s="37">
        <v>21574.09</v>
      </c>
      <c r="F396" s="37">
        <v>21700.02</v>
      </c>
      <c r="G396" s="37">
        <v>21803.51</v>
      </c>
      <c r="H396" s="37">
        <v>21884.07</v>
      </c>
      <c r="I396" s="37">
        <v>21942.98</v>
      </c>
      <c r="J396" s="37">
        <v>21973.42</v>
      </c>
      <c r="K396" s="37">
        <v>22009.75</v>
      </c>
      <c r="L396" s="37">
        <v>22093.31</v>
      </c>
      <c r="M396" s="37">
        <v>22206.04</v>
      </c>
      <c r="N396" s="37">
        <v>22287.57</v>
      </c>
    </row>
    <row r="397" spans="1:14" x14ac:dyDescent="0.2">
      <c r="A397" s="39"/>
      <c r="B397" s="36">
        <v>29</v>
      </c>
      <c r="C397" s="37">
        <v>21475.62</v>
      </c>
      <c r="D397" s="53"/>
      <c r="E397" s="37">
        <v>21575.48</v>
      </c>
      <c r="F397" s="37">
        <v>21705.79</v>
      </c>
      <c r="G397" s="37">
        <v>21805.62</v>
      </c>
      <c r="H397" s="37">
        <v>21886.98</v>
      </c>
      <c r="I397" s="37">
        <v>21944.400000000001</v>
      </c>
      <c r="J397" s="37">
        <v>21974.13</v>
      </c>
      <c r="K397" s="37">
        <v>22011.22</v>
      </c>
      <c r="L397" s="37">
        <v>22096.87</v>
      </c>
      <c r="M397" s="37">
        <v>22209.74</v>
      </c>
      <c r="N397" s="37">
        <v>22289.73</v>
      </c>
    </row>
    <row r="398" spans="1:14" x14ac:dyDescent="0.2">
      <c r="A398" s="39"/>
      <c r="B398" s="36">
        <v>30</v>
      </c>
      <c r="C398" s="37">
        <v>21476.32</v>
      </c>
      <c r="D398" s="37"/>
      <c r="E398" s="37">
        <v>21576.87</v>
      </c>
      <c r="F398" s="37">
        <v>21711.55</v>
      </c>
      <c r="G398" s="37">
        <v>21807.73</v>
      </c>
      <c r="H398" s="37">
        <v>21889.89</v>
      </c>
      <c r="I398" s="37">
        <v>21945.81</v>
      </c>
      <c r="J398" s="37">
        <v>21974.83</v>
      </c>
      <c r="K398" s="37">
        <v>22012.69</v>
      </c>
      <c r="L398" s="37">
        <v>22100.42</v>
      </c>
      <c r="M398" s="37">
        <v>22213.43</v>
      </c>
      <c r="N398" s="37">
        <v>22291.88</v>
      </c>
    </row>
    <row r="399" spans="1:14" x14ac:dyDescent="0.2">
      <c r="A399" s="39"/>
      <c r="B399" s="36">
        <v>31</v>
      </c>
      <c r="C399" s="37">
        <v>21477.01</v>
      </c>
      <c r="D399" s="37"/>
      <c r="E399" s="37">
        <v>21578.26</v>
      </c>
      <c r="F399" s="37"/>
      <c r="G399" s="37">
        <v>21809.84</v>
      </c>
      <c r="H399" s="37"/>
      <c r="I399" s="37">
        <v>21947.23</v>
      </c>
      <c r="J399" s="37">
        <v>21975.54</v>
      </c>
      <c r="K399" s="37"/>
      <c r="L399" s="37">
        <v>22103.98</v>
      </c>
      <c r="M399" s="37"/>
      <c r="N399" s="37">
        <v>22294.03</v>
      </c>
    </row>
    <row r="400" spans="1:14" x14ac:dyDescent="0.2">
      <c r="A400" s="39"/>
      <c r="B400" s="19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6" x14ac:dyDescent="0.2">
      <c r="A401" s="463" t="s">
        <v>35</v>
      </c>
      <c r="B401" s="464"/>
      <c r="C401" s="40">
        <f t="shared" ref="C401:N401" si="10">AVERAGE(C369:C400)</f>
        <v>21466.625483870968</v>
      </c>
      <c r="D401" s="40">
        <f t="shared" si="10"/>
        <v>21497.956428571426</v>
      </c>
      <c r="E401" s="40">
        <f t="shared" si="10"/>
        <v>21556.352580645162</v>
      </c>
      <c r="F401" s="40">
        <f t="shared" si="10"/>
        <v>21633.360000000001</v>
      </c>
      <c r="G401" s="40">
        <f t="shared" si="10"/>
        <v>21773.987419354838</v>
      </c>
      <c r="H401" s="40">
        <f t="shared" si="10"/>
        <v>21848.666666666668</v>
      </c>
      <c r="I401" s="40">
        <f t="shared" si="10"/>
        <v>21924.276774193549</v>
      </c>
      <c r="J401" s="40">
        <f t="shared" si="10"/>
        <v>21964.097096774192</v>
      </c>
      <c r="K401" s="40">
        <f t="shared" si="10"/>
        <v>21992.347999999998</v>
      </c>
      <c r="L401" s="40">
        <f t="shared" si="10"/>
        <v>22053.134516129034</v>
      </c>
      <c r="M401" s="40">
        <f t="shared" si="10"/>
        <v>22160.109333333334</v>
      </c>
      <c r="N401" s="40">
        <f t="shared" si="10"/>
        <v>22259.95387096774</v>
      </c>
      <c r="P401" s="130"/>
    </row>
    <row r="402" spans="1:16" x14ac:dyDescent="0.2">
      <c r="A402" s="41" t="s">
        <v>83</v>
      </c>
      <c r="B402" s="41"/>
    </row>
    <row r="403" spans="1:16" x14ac:dyDescent="0.2">
      <c r="A403" s="41"/>
      <c r="B403" s="41"/>
    </row>
    <row r="404" spans="1:16" ht="25.5" customHeight="1" x14ac:dyDescent="0.2">
      <c r="A404" s="118" t="s">
        <v>21</v>
      </c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</row>
    <row r="405" spans="1:16" x14ac:dyDescent="0.2">
      <c r="A405" s="119" t="s">
        <v>22</v>
      </c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</row>
    <row r="406" spans="1:16" x14ac:dyDescent="0.2">
      <c r="A406" s="124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</row>
    <row r="407" spans="1:16" x14ac:dyDescent="0.2">
      <c r="A407" s="20"/>
      <c r="B407" s="21"/>
      <c r="C407" s="22"/>
      <c r="D407" s="23"/>
      <c r="E407" s="24"/>
      <c r="F407" s="22"/>
      <c r="G407" s="24"/>
      <c r="H407" s="22"/>
      <c r="I407" s="24"/>
      <c r="J407" s="22"/>
      <c r="K407" s="24"/>
      <c r="L407" s="24"/>
      <c r="M407" s="24"/>
      <c r="N407" s="24"/>
    </row>
    <row r="408" spans="1:16" x14ac:dyDescent="0.2">
      <c r="A408" s="26" t="s">
        <v>19</v>
      </c>
      <c r="B408" s="27" t="s">
        <v>20</v>
      </c>
      <c r="C408" s="102" t="s">
        <v>23</v>
      </c>
      <c r="D408" s="103" t="s">
        <v>24</v>
      </c>
      <c r="E408" s="104" t="s">
        <v>25</v>
      </c>
      <c r="F408" s="105" t="s">
        <v>26</v>
      </c>
      <c r="G408" s="104" t="s">
        <v>27</v>
      </c>
      <c r="H408" s="105" t="s">
        <v>28</v>
      </c>
      <c r="I408" s="104" t="s">
        <v>29</v>
      </c>
      <c r="J408" s="105" t="s">
        <v>30</v>
      </c>
      <c r="K408" s="104" t="s">
        <v>31</v>
      </c>
      <c r="L408" s="104" t="s">
        <v>32</v>
      </c>
      <c r="M408" s="104" t="s">
        <v>33</v>
      </c>
      <c r="N408" s="104" t="s">
        <v>34</v>
      </c>
    </row>
    <row r="409" spans="1:16" x14ac:dyDescent="0.2">
      <c r="A409" s="29"/>
      <c r="B409" s="30"/>
      <c r="C409" s="31"/>
      <c r="D409" s="32"/>
      <c r="E409" s="33"/>
      <c r="F409" s="34"/>
      <c r="G409" s="33"/>
      <c r="H409" s="34"/>
      <c r="I409" s="33"/>
      <c r="J409" s="34"/>
      <c r="K409" s="33"/>
      <c r="L409" s="33"/>
      <c r="M409" s="33"/>
      <c r="N409" s="33"/>
    </row>
    <row r="410" spans="1:16" x14ac:dyDescent="0.2">
      <c r="A410" s="129">
        <v>2010</v>
      </c>
      <c r="B410" s="36">
        <v>1</v>
      </c>
      <c r="C410" s="37">
        <v>20939.490000000002</v>
      </c>
      <c r="D410" s="38">
        <v>20865.849999999999</v>
      </c>
      <c r="E410" s="53">
        <v>20924.09</v>
      </c>
      <c r="F410" s="38">
        <v>21000.55</v>
      </c>
      <c r="G410" s="37">
        <v>21032.2</v>
      </c>
      <c r="H410" s="38">
        <v>21115.8</v>
      </c>
      <c r="I410" s="38">
        <v>21204.99</v>
      </c>
      <c r="J410" s="37">
        <v>21227.57</v>
      </c>
      <c r="K410" s="38">
        <v>21321.99</v>
      </c>
      <c r="L410" s="38">
        <v>21339.279999999999</v>
      </c>
      <c r="M410" s="38">
        <v>21396.87</v>
      </c>
      <c r="N410" s="38">
        <v>21434.63</v>
      </c>
    </row>
    <row r="411" spans="1:16" x14ac:dyDescent="0.2">
      <c r="A411" s="39"/>
      <c r="B411" s="36">
        <v>2</v>
      </c>
      <c r="C411" s="37">
        <v>20936.11</v>
      </c>
      <c r="D411" s="37">
        <v>20863.830000000002</v>
      </c>
      <c r="E411" s="53">
        <v>20927.82</v>
      </c>
      <c r="F411" s="37">
        <v>21002.58</v>
      </c>
      <c r="G411" s="37">
        <v>21032.9</v>
      </c>
      <c r="H411" s="37">
        <v>21119.200000000001</v>
      </c>
      <c r="I411" s="37">
        <v>21207.81</v>
      </c>
      <c r="J411" s="37">
        <v>21227.57</v>
      </c>
      <c r="K411" s="37">
        <v>21326.11</v>
      </c>
      <c r="L411" s="37">
        <v>21338.57</v>
      </c>
      <c r="M411" s="37">
        <v>21399.63</v>
      </c>
      <c r="N411" s="37">
        <v>21435.34</v>
      </c>
    </row>
    <row r="412" spans="1:16" x14ac:dyDescent="0.2">
      <c r="A412" s="39"/>
      <c r="B412" s="36">
        <v>3</v>
      </c>
      <c r="C412" s="37">
        <v>20932.72</v>
      </c>
      <c r="D412" s="37">
        <v>20861.810000000001</v>
      </c>
      <c r="E412" s="53">
        <v>20931.55</v>
      </c>
      <c r="F412" s="37">
        <v>21004.61</v>
      </c>
      <c r="G412" s="37">
        <v>21033.599999999999</v>
      </c>
      <c r="H412" s="37">
        <v>21122.6</v>
      </c>
      <c r="I412" s="37">
        <v>21210.63</v>
      </c>
      <c r="J412" s="37">
        <v>21227.57</v>
      </c>
      <c r="K412" s="37">
        <v>21330.22</v>
      </c>
      <c r="L412" s="37">
        <v>21337.85</v>
      </c>
      <c r="M412" s="37">
        <v>21402.38</v>
      </c>
      <c r="N412" s="37">
        <v>21436.05</v>
      </c>
    </row>
    <row r="413" spans="1:16" x14ac:dyDescent="0.2">
      <c r="A413" s="39"/>
      <c r="B413" s="36">
        <v>4</v>
      </c>
      <c r="C413" s="37">
        <v>20929.34</v>
      </c>
      <c r="D413" s="37">
        <v>20859.79</v>
      </c>
      <c r="E413" s="53">
        <v>20935.27</v>
      </c>
      <c r="F413" s="37">
        <v>21006.639999999999</v>
      </c>
      <c r="G413" s="37">
        <v>21034.3</v>
      </c>
      <c r="H413" s="37">
        <v>21126</v>
      </c>
      <c r="I413" s="37">
        <v>21213.45</v>
      </c>
      <c r="J413" s="37">
        <v>21227.57</v>
      </c>
      <c r="K413" s="37">
        <v>21334.34</v>
      </c>
      <c r="L413" s="37">
        <v>21337.14</v>
      </c>
      <c r="M413" s="37">
        <v>21405.14</v>
      </c>
      <c r="N413" s="37">
        <v>21436.77</v>
      </c>
    </row>
    <row r="414" spans="1:16" x14ac:dyDescent="0.2">
      <c r="A414" s="39"/>
      <c r="B414" s="36">
        <v>5</v>
      </c>
      <c r="C414" s="37">
        <v>20925.95</v>
      </c>
      <c r="D414" s="37">
        <v>20857.77</v>
      </c>
      <c r="E414" s="53">
        <v>20939</v>
      </c>
      <c r="F414" s="37">
        <v>21008.67</v>
      </c>
      <c r="G414" s="37">
        <v>21035</v>
      </c>
      <c r="H414" s="37">
        <v>21129.4</v>
      </c>
      <c r="I414" s="37">
        <v>21216.28</v>
      </c>
      <c r="J414" s="37">
        <v>21227.57</v>
      </c>
      <c r="K414" s="37">
        <v>21338.46</v>
      </c>
      <c r="L414" s="37">
        <v>21336.43</v>
      </c>
      <c r="M414" s="37">
        <v>21407.89</v>
      </c>
      <c r="N414" s="37">
        <v>21437.48</v>
      </c>
    </row>
    <row r="415" spans="1:16" x14ac:dyDescent="0.2">
      <c r="A415" s="39"/>
      <c r="B415" s="36">
        <v>6</v>
      </c>
      <c r="C415" s="37">
        <v>20922.57</v>
      </c>
      <c r="D415" s="37">
        <v>20855.75</v>
      </c>
      <c r="E415" s="53">
        <v>20942.73</v>
      </c>
      <c r="F415" s="37">
        <v>21010.7</v>
      </c>
      <c r="G415" s="37">
        <v>21035.7</v>
      </c>
      <c r="H415" s="37">
        <v>21132.799999999999</v>
      </c>
      <c r="I415" s="37">
        <v>21219.1</v>
      </c>
      <c r="J415" s="37">
        <v>21227.57</v>
      </c>
      <c r="K415" s="37">
        <v>21342.58</v>
      </c>
      <c r="L415" s="37">
        <v>21335.72</v>
      </c>
      <c r="M415" s="37">
        <v>21410.65</v>
      </c>
      <c r="N415" s="37">
        <v>21438.2</v>
      </c>
    </row>
    <row r="416" spans="1:16" x14ac:dyDescent="0.2">
      <c r="A416" s="39"/>
      <c r="B416" s="36">
        <v>7</v>
      </c>
      <c r="C416" s="37">
        <v>20919.189999999999</v>
      </c>
      <c r="D416" s="37">
        <v>20853.72</v>
      </c>
      <c r="E416" s="53">
        <v>20946.46</v>
      </c>
      <c r="F416" s="37">
        <v>21012.73</v>
      </c>
      <c r="G416" s="37">
        <v>21036.41</v>
      </c>
      <c r="H416" s="37">
        <v>21136.2</v>
      </c>
      <c r="I416" s="37">
        <v>21221.919999999998</v>
      </c>
      <c r="J416" s="37">
        <v>21227.57</v>
      </c>
      <c r="K416" s="37">
        <v>21346.7</v>
      </c>
      <c r="L416" s="37">
        <v>21335.01</v>
      </c>
      <c r="M416" s="37">
        <v>21413.41</v>
      </c>
      <c r="N416" s="37">
        <v>21438.91</v>
      </c>
    </row>
    <row r="417" spans="1:14" x14ac:dyDescent="0.2">
      <c r="A417" s="39"/>
      <c r="B417" s="36">
        <v>8</v>
      </c>
      <c r="C417" s="37">
        <v>20915.8</v>
      </c>
      <c r="D417" s="37">
        <v>20851.7</v>
      </c>
      <c r="E417" s="53">
        <v>20950.2</v>
      </c>
      <c r="F417" s="37">
        <v>21014.76</v>
      </c>
      <c r="G417" s="37">
        <v>21037.11</v>
      </c>
      <c r="H417" s="37">
        <v>21139.599999999999</v>
      </c>
      <c r="I417" s="37">
        <v>21224.75</v>
      </c>
      <c r="J417" s="37">
        <v>21227.57</v>
      </c>
      <c r="K417" s="37">
        <v>21350.81</v>
      </c>
      <c r="L417" s="37">
        <v>21334.3</v>
      </c>
      <c r="M417" s="37">
        <v>21416.17</v>
      </c>
      <c r="N417" s="37">
        <v>21439.62</v>
      </c>
    </row>
    <row r="418" spans="1:14" x14ac:dyDescent="0.2">
      <c r="A418" s="39"/>
      <c r="B418" s="36">
        <v>9</v>
      </c>
      <c r="C418" s="37">
        <v>20912.419999999998</v>
      </c>
      <c r="D418" s="37">
        <v>20849.68</v>
      </c>
      <c r="E418" s="53">
        <v>20953.93</v>
      </c>
      <c r="F418" s="37">
        <v>21016.79</v>
      </c>
      <c r="G418" s="37">
        <v>21037.81</v>
      </c>
      <c r="H418" s="37">
        <v>21143</v>
      </c>
      <c r="I418" s="37">
        <v>21227.57</v>
      </c>
      <c r="J418" s="37">
        <v>21227.57</v>
      </c>
      <c r="K418" s="37">
        <v>21354.94</v>
      </c>
      <c r="L418" s="37">
        <v>21333.59</v>
      </c>
      <c r="M418" s="37">
        <v>21418.92</v>
      </c>
      <c r="N418" s="37">
        <v>21440.34</v>
      </c>
    </row>
    <row r="419" spans="1:14" x14ac:dyDescent="0.2">
      <c r="A419" s="39"/>
      <c r="B419" s="36">
        <v>10</v>
      </c>
      <c r="C419" s="37">
        <v>20910.39</v>
      </c>
      <c r="D419" s="53">
        <v>20853.39</v>
      </c>
      <c r="E419" s="37">
        <v>20955.95</v>
      </c>
      <c r="F419" s="37">
        <v>21017.49</v>
      </c>
      <c r="G419" s="37">
        <v>21041.200000000001</v>
      </c>
      <c r="H419" s="37">
        <v>21145.81</v>
      </c>
      <c r="I419" s="37">
        <v>21227.57</v>
      </c>
      <c r="J419" s="37">
        <v>21231.67</v>
      </c>
      <c r="K419" s="37">
        <v>21354.23</v>
      </c>
      <c r="L419" s="37">
        <v>21336.34</v>
      </c>
      <c r="M419" s="37">
        <v>21419.63</v>
      </c>
      <c r="N419" s="37">
        <v>21441.03</v>
      </c>
    </row>
    <row r="420" spans="1:14" x14ac:dyDescent="0.2">
      <c r="A420" s="39"/>
      <c r="B420" s="36">
        <v>11</v>
      </c>
      <c r="C420" s="37">
        <v>20908.37</v>
      </c>
      <c r="D420" s="53">
        <v>20857.11</v>
      </c>
      <c r="E420" s="37">
        <v>20957.98</v>
      </c>
      <c r="F420" s="37">
        <v>21018.19</v>
      </c>
      <c r="G420" s="37">
        <v>21044.58</v>
      </c>
      <c r="H420" s="37">
        <v>21148.63</v>
      </c>
      <c r="I420" s="37">
        <v>21227.57</v>
      </c>
      <c r="J420" s="37">
        <v>21235.759999999998</v>
      </c>
      <c r="K420" s="37">
        <v>21353.52</v>
      </c>
      <c r="L420" s="37">
        <v>21339.09</v>
      </c>
      <c r="M420" s="37">
        <v>21420.35</v>
      </c>
      <c r="N420" s="37">
        <v>21441.72</v>
      </c>
    </row>
    <row r="421" spans="1:14" x14ac:dyDescent="0.2">
      <c r="A421" s="39"/>
      <c r="B421" s="36">
        <v>12</v>
      </c>
      <c r="C421" s="37">
        <v>20906.34</v>
      </c>
      <c r="D421" s="53">
        <v>20860.82</v>
      </c>
      <c r="E421" s="37">
        <v>20960.009999999998</v>
      </c>
      <c r="F421" s="37">
        <v>21018.89</v>
      </c>
      <c r="G421" s="37">
        <v>21047.97</v>
      </c>
      <c r="H421" s="37">
        <v>21151.439999999999</v>
      </c>
      <c r="I421" s="37">
        <v>21227.57</v>
      </c>
      <c r="J421" s="37">
        <v>21239.86</v>
      </c>
      <c r="K421" s="37">
        <v>21352.799999999999</v>
      </c>
      <c r="L421" s="37">
        <v>21341.83</v>
      </c>
      <c r="M421" s="37">
        <v>21421.06</v>
      </c>
      <c r="N421" s="37">
        <v>21442.41</v>
      </c>
    </row>
    <row r="422" spans="1:14" x14ac:dyDescent="0.2">
      <c r="A422" s="39"/>
      <c r="B422" s="36">
        <v>13</v>
      </c>
      <c r="C422" s="37">
        <v>20904.310000000001</v>
      </c>
      <c r="D422" s="53">
        <v>20864.54</v>
      </c>
      <c r="E422" s="37">
        <v>20962.03</v>
      </c>
      <c r="F422" s="37">
        <v>21019.59</v>
      </c>
      <c r="G422" s="37">
        <v>21051.35</v>
      </c>
      <c r="H422" s="37">
        <v>21154.26</v>
      </c>
      <c r="I422" s="37">
        <v>21227.57</v>
      </c>
      <c r="J422" s="37">
        <v>21243.96</v>
      </c>
      <c r="K422" s="37">
        <v>21352.09</v>
      </c>
      <c r="L422" s="37">
        <v>21344.58</v>
      </c>
      <c r="M422" s="37">
        <v>21421.77</v>
      </c>
      <c r="N422" s="37">
        <v>21443.11</v>
      </c>
    </row>
    <row r="423" spans="1:14" x14ac:dyDescent="0.2">
      <c r="A423" s="39"/>
      <c r="B423" s="36">
        <v>14</v>
      </c>
      <c r="C423" s="37">
        <v>20902.29</v>
      </c>
      <c r="D423" s="53">
        <v>20868.259999999998</v>
      </c>
      <c r="E423" s="37">
        <v>20964.060000000001</v>
      </c>
      <c r="F423" s="37">
        <v>21020.29</v>
      </c>
      <c r="G423" s="37">
        <v>21054.74</v>
      </c>
      <c r="H423" s="37">
        <v>21157.07</v>
      </c>
      <c r="I423" s="37">
        <v>21227.57</v>
      </c>
      <c r="J423" s="37">
        <v>21248.06</v>
      </c>
      <c r="K423" s="37">
        <v>21351.38</v>
      </c>
      <c r="L423" s="37">
        <v>21347.33</v>
      </c>
      <c r="M423" s="37">
        <v>21422.49</v>
      </c>
      <c r="N423" s="37">
        <v>21443.8</v>
      </c>
    </row>
    <row r="424" spans="1:14" x14ac:dyDescent="0.2">
      <c r="A424" s="39"/>
      <c r="B424" s="36">
        <v>15</v>
      </c>
      <c r="C424" s="37">
        <v>20900.259999999998</v>
      </c>
      <c r="D424" s="53">
        <v>20871.98</v>
      </c>
      <c r="E424" s="37">
        <v>20966.080000000002</v>
      </c>
      <c r="F424" s="37">
        <v>21020.99</v>
      </c>
      <c r="G424" s="37">
        <v>21058.13</v>
      </c>
      <c r="H424" s="37">
        <v>21159.89</v>
      </c>
      <c r="I424" s="37">
        <v>21227.57</v>
      </c>
      <c r="J424" s="37">
        <v>21252.16</v>
      </c>
      <c r="K424" s="37">
        <v>21350.67</v>
      </c>
      <c r="L424" s="37">
        <v>21350.080000000002</v>
      </c>
      <c r="M424" s="37">
        <v>21423.200000000001</v>
      </c>
      <c r="N424" s="37">
        <v>21444.49</v>
      </c>
    </row>
    <row r="425" spans="1:14" x14ac:dyDescent="0.2">
      <c r="A425" s="39"/>
      <c r="B425" s="36">
        <v>16</v>
      </c>
      <c r="C425" s="37">
        <v>20898.240000000002</v>
      </c>
      <c r="D425" s="53">
        <v>20875.689999999999</v>
      </c>
      <c r="E425" s="37">
        <v>20968.11</v>
      </c>
      <c r="F425" s="37">
        <v>21021.69</v>
      </c>
      <c r="G425" s="37">
        <v>21061.52</v>
      </c>
      <c r="H425" s="37">
        <v>21162.7</v>
      </c>
      <c r="I425" s="37">
        <v>21227.57</v>
      </c>
      <c r="J425" s="37">
        <v>21256.26</v>
      </c>
      <c r="K425" s="37">
        <v>21349.96</v>
      </c>
      <c r="L425" s="37">
        <v>21352.83</v>
      </c>
      <c r="M425" s="37">
        <v>21423.919999999998</v>
      </c>
      <c r="N425" s="37">
        <v>21445.18</v>
      </c>
    </row>
    <row r="426" spans="1:14" x14ac:dyDescent="0.2">
      <c r="A426" s="39"/>
      <c r="B426" s="36">
        <v>17</v>
      </c>
      <c r="C426" s="37">
        <v>20896.21</v>
      </c>
      <c r="D426" s="53">
        <v>20879.41</v>
      </c>
      <c r="E426" s="37">
        <v>20970.13</v>
      </c>
      <c r="F426" s="37">
        <v>21022.39</v>
      </c>
      <c r="G426" s="37">
        <v>21064.91</v>
      </c>
      <c r="H426" s="37">
        <v>21165.52</v>
      </c>
      <c r="I426" s="37">
        <v>21227.57</v>
      </c>
      <c r="J426" s="37">
        <v>21260.37</v>
      </c>
      <c r="K426" s="37">
        <v>21349.24</v>
      </c>
      <c r="L426" s="37">
        <v>21355.58</v>
      </c>
      <c r="M426" s="37">
        <v>21424.63</v>
      </c>
      <c r="N426" s="37">
        <v>21445.87</v>
      </c>
    </row>
    <row r="427" spans="1:14" x14ac:dyDescent="0.2">
      <c r="A427" s="39"/>
      <c r="B427" s="36">
        <v>18</v>
      </c>
      <c r="C427" s="37">
        <v>20894.189999999999</v>
      </c>
      <c r="D427" s="53">
        <v>20883.13</v>
      </c>
      <c r="E427" s="37">
        <v>20972.16</v>
      </c>
      <c r="F427" s="37">
        <v>21023.09</v>
      </c>
      <c r="G427" s="37">
        <v>21068.29</v>
      </c>
      <c r="H427" s="37">
        <v>21168.34</v>
      </c>
      <c r="I427" s="37">
        <v>21227.57</v>
      </c>
      <c r="J427" s="37">
        <v>21264.47</v>
      </c>
      <c r="K427" s="37">
        <v>21348.53</v>
      </c>
      <c r="L427" s="37">
        <v>21358.33</v>
      </c>
      <c r="M427" s="37">
        <v>21425.34</v>
      </c>
      <c r="N427" s="37">
        <v>21446.560000000001</v>
      </c>
    </row>
    <row r="428" spans="1:14" x14ac:dyDescent="0.2">
      <c r="A428" s="39"/>
      <c r="B428" s="36">
        <v>19</v>
      </c>
      <c r="C428" s="37">
        <v>20892.16</v>
      </c>
      <c r="D428" s="53">
        <v>20886.849999999999</v>
      </c>
      <c r="E428" s="37">
        <v>20974.19</v>
      </c>
      <c r="F428" s="37">
        <v>21023.79</v>
      </c>
      <c r="G428" s="37">
        <v>21071.68</v>
      </c>
      <c r="H428" s="37">
        <v>21171.15</v>
      </c>
      <c r="I428" s="37">
        <v>21227.57</v>
      </c>
      <c r="J428" s="37">
        <v>21268.57</v>
      </c>
      <c r="K428" s="37">
        <v>21347.82</v>
      </c>
      <c r="L428" s="37">
        <v>21361.08</v>
      </c>
      <c r="M428" s="37">
        <v>21426.06</v>
      </c>
      <c r="N428" s="37">
        <v>21447.25</v>
      </c>
    </row>
    <row r="429" spans="1:14" x14ac:dyDescent="0.2">
      <c r="A429" s="39"/>
      <c r="B429" s="36">
        <v>20</v>
      </c>
      <c r="C429" s="37">
        <v>20890.14</v>
      </c>
      <c r="D429" s="53">
        <v>20890.57</v>
      </c>
      <c r="E429" s="37">
        <v>20976.21</v>
      </c>
      <c r="F429" s="37">
        <v>21024.49</v>
      </c>
      <c r="G429" s="37">
        <v>21075.08</v>
      </c>
      <c r="H429" s="37">
        <v>21173.97</v>
      </c>
      <c r="I429" s="37">
        <v>21227.57</v>
      </c>
      <c r="J429" s="37">
        <v>21272.68</v>
      </c>
      <c r="K429" s="37">
        <v>21347.11</v>
      </c>
      <c r="L429" s="37">
        <v>21363.83</v>
      </c>
      <c r="M429" s="37">
        <v>21426.77</v>
      </c>
      <c r="N429" s="37">
        <v>21447.95</v>
      </c>
    </row>
    <row r="430" spans="1:14" x14ac:dyDescent="0.2">
      <c r="A430" s="39"/>
      <c r="B430" s="36">
        <v>21</v>
      </c>
      <c r="C430" s="37">
        <v>20888.11</v>
      </c>
      <c r="D430" s="53">
        <v>20894.29</v>
      </c>
      <c r="E430" s="37">
        <v>20978.240000000002</v>
      </c>
      <c r="F430" s="37">
        <v>21025.19</v>
      </c>
      <c r="G430" s="37">
        <v>21078.47</v>
      </c>
      <c r="H430" s="37">
        <v>21176.79</v>
      </c>
      <c r="I430" s="37">
        <v>21227.57</v>
      </c>
      <c r="J430" s="37">
        <v>21276.78</v>
      </c>
      <c r="K430" s="37">
        <v>21346.400000000001</v>
      </c>
      <c r="L430" s="37">
        <v>21366.58</v>
      </c>
      <c r="M430" s="37">
        <v>21427.48</v>
      </c>
      <c r="N430" s="37">
        <v>21448.639999999999</v>
      </c>
    </row>
    <row r="431" spans="1:14" x14ac:dyDescent="0.2">
      <c r="A431" s="39"/>
      <c r="B431" s="36">
        <v>22</v>
      </c>
      <c r="C431" s="37">
        <v>20886.09</v>
      </c>
      <c r="D431" s="53">
        <v>20898.02</v>
      </c>
      <c r="E431" s="37">
        <v>20980.27</v>
      </c>
      <c r="F431" s="37">
        <v>21025.89</v>
      </c>
      <c r="G431" s="37">
        <v>21081.86</v>
      </c>
      <c r="H431" s="37">
        <v>21179.61</v>
      </c>
      <c r="I431" s="37">
        <v>21227.57</v>
      </c>
      <c r="J431" s="37">
        <v>21280.89</v>
      </c>
      <c r="K431" s="37">
        <v>21345.68</v>
      </c>
      <c r="L431" s="37">
        <v>21369.33</v>
      </c>
      <c r="M431" s="37">
        <v>21428.2</v>
      </c>
      <c r="N431" s="37">
        <v>21449.33</v>
      </c>
    </row>
    <row r="432" spans="1:14" x14ac:dyDescent="0.2">
      <c r="A432" s="39"/>
      <c r="B432" s="36">
        <v>23</v>
      </c>
      <c r="C432" s="37">
        <v>20884.060000000001</v>
      </c>
      <c r="D432" s="53">
        <v>20901.740000000002</v>
      </c>
      <c r="E432" s="37">
        <v>20982.3</v>
      </c>
      <c r="F432" s="37">
        <v>21026.6</v>
      </c>
      <c r="G432" s="37">
        <v>21085.25</v>
      </c>
      <c r="H432" s="37">
        <v>21182.42</v>
      </c>
      <c r="I432" s="37">
        <v>21227.57</v>
      </c>
      <c r="J432" s="37">
        <v>21285</v>
      </c>
      <c r="K432" s="37">
        <v>21344.97</v>
      </c>
      <c r="L432" s="37">
        <v>21372.09</v>
      </c>
      <c r="M432" s="37">
        <v>21428.91</v>
      </c>
      <c r="N432" s="37">
        <v>21450.02</v>
      </c>
    </row>
    <row r="433" spans="1:14" x14ac:dyDescent="0.2">
      <c r="A433" s="39"/>
      <c r="B433" s="36">
        <v>24</v>
      </c>
      <c r="C433" s="37">
        <v>20882.04</v>
      </c>
      <c r="D433" s="53">
        <v>20905.46</v>
      </c>
      <c r="E433" s="37">
        <v>20984.32</v>
      </c>
      <c r="F433" s="37">
        <v>21027.3</v>
      </c>
      <c r="G433" s="37">
        <v>21088.639999999999</v>
      </c>
      <c r="H433" s="37">
        <v>21185.24</v>
      </c>
      <c r="I433" s="37">
        <v>21227.57</v>
      </c>
      <c r="J433" s="37">
        <v>21289.1</v>
      </c>
      <c r="K433" s="37">
        <v>21344.26</v>
      </c>
      <c r="L433" s="37">
        <v>21374.84</v>
      </c>
      <c r="M433" s="37">
        <v>21429.63</v>
      </c>
      <c r="N433" s="37">
        <v>21450.71</v>
      </c>
    </row>
    <row r="434" spans="1:14" x14ac:dyDescent="0.2">
      <c r="A434" s="39"/>
      <c r="B434" s="36">
        <v>25</v>
      </c>
      <c r="C434" s="37">
        <v>20880.02</v>
      </c>
      <c r="D434" s="53">
        <v>20909.189999999999</v>
      </c>
      <c r="E434" s="37">
        <v>20986.35</v>
      </c>
      <c r="F434" s="37">
        <v>21028</v>
      </c>
      <c r="G434" s="37">
        <v>21092.04</v>
      </c>
      <c r="H434" s="37">
        <v>21188.06</v>
      </c>
      <c r="I434" s="37">
        <v>21227.57</v>
      </c>
      <c r="J434" s="37">
        <v>21293.21</v>
      </c>
      <c r="K434" s="37">
        <v>21343.55</v>
      </c>
      <c r="L434" s="37">
        <v>21377.59</v>
      </c>
      <c r="M434" s="37">
        <v>21430.34</v>
      </c>
      <c r="N434" s="37">
        <v>21451.4</v>
      </c>
    </row>
    <row r="435" spans="1:14" x14ac:dyDescent="0.2">
      <c r="A435" s="39"/>
      <c r="B435" s="36">
        <v>26</v>
      </c>
      <c r="C435" s="37">
        <v>20877.990000000002</v>
      </c>
      <c r="D435" s="53">
        <v>20912.91</v>
      </c>
      <c r="E435" s="37">
        <v>20988.38</v>
      </c>
      <c r="F435" s="37">
        <v>21028.7</v>
      </c>
      <c r="G435" s="37">
        <v>21095.43</v>
      </c>
      <c r="H435" s="37">
        <v>21190.880000000001</v>
      </c>
      <c r="I435" s="37">
        <v>21227.57</v>
      </c>
      <c r="J435" s="37">
        <v>21297.32</v>
      </c>
      <c r="K435" s="37">
        <v>21342.84</v>
      </c>
      <c r="L435" s="37">
        <v>21380.34</v>
      </c>
      <c r="M435" s="37">
        <v>21431.05</v>
      </c>
      <c r="N435" s="37">
        <v>21452.09</v>
      </c>
    </row>
    <row r="436" spans="1:14" x14ac:dyDescent="0.2">
      <c r="A436" s="39"/>
      <c r="B436" s="36">
        <v>27</v>
      </c>
      <c r="C436" s="37">
        <v>20875.97</v>
      </c>
      <c r="D436" s="53">
        <v>20916.64</v>
      </c>
      <c r="E436" s="37">
        <v>20990.41</v>
      </c>
      <c r="F436" s="37">
        <v>21029.4</v>
      </c>
      <c r="G436" s="37">
        <v>21098.82</v>
      </c>
      <c r="H436" s="37">
        <v>21193.7</v>
      </c>
      <c r="I436" s="37">
        <v>21227.57</v>
      </c>
      <c r="J436" s="37">
        <v>21301.43</v>
      </c>
      <c r="K436" s="37">
        <v>21342.12</v>
      </c>
      <c r="L436" s="37">
        <v>21383.1</v>
      </c>
      <c r="M436" s="37">
        <v>21431.77</v>
      </c>
      <c r="N436" s="37">
        <v>21452.79</v>
      </c>
    </row>
    <row r="437" spans="1:14" x14ac:dyDescent="0.2">
      <c r="A437" s="39"/>
      <c r="B437" s="36">
        <v>28</v>
      </c>
      <c r="C437" s="37">
        <v>20873.95</v>
      </c>
      <c r="D437" s="53">
        <v>20920.36</v>
      </c>
      <c r="E437" s="37">
        <v>20992.44</v>
      </c>
      <c r="F437" s="37">
        <v>21030.1</v>
      </c>
      <c r="G437" s="37">
        <v>21102.22</v>
      </c>
      <c r="H437" s="37">
        <v>21196.52</v>
      </c>
      <c r="I437" s="37">
        <v>21227.57</v>
      </c>
      <c r="J437" s="37">
        <v>21305.54</v>
      </c>
      <c r="K437" s="37">
        <v>21341.41</v>
      </c>
      <c r="L437" s="37">
        <v>21385.85</v>
      </c>
      <c r="M437" s="37">
        <v>21432.48</v>
      </c>
      <c r="N437" s="37">
        <v>21453.48</v>
      </c>
    </row>
    <row r="438" spans="1:14" x14ac:dyDescent="0.2">
      <c r="A438" s="39"/>
      <c r="B438" s="36">
        <v>29</v>
      </c>
      <c r="C438" s="37">
        <v>20871.919999999998</v>
      </c>
      <c r="D438" s="53"/>
      <c r="E438" s="37">
        <v>20994.46</v>
      </c>
      <c r="F438" s="37">
        <v>21030.799999999999</v>
      </c>
      <c r="G438" s="37">
        <v>21105.61</v>
      </c>
      <c r="H438" s="37">
        <v>21199.34</v>
      </c>
      <c r="I438" s="37">
        <v>21227.57</v>
      </c>
      <c r="J438" s="37">
        <v>21309.65</v>
      </c>
      <c r="K438" s="37">
        <v>21340.7</v>
      </c>
      <c r="L438" s="37">
        <v>21388.61</v>
      </c>
      <c r="M438" s="37">
        <v>21433.200000000001</v>
      </c>
      <c r="N438" s="37">
        <v>21454.17</v>
      </c>
    </row>
    <row r="439" spans="1:14" x14ac:dyDescent="0.2">
      <c r="A439" s="39"/>
      <c r="B439" s="36">
        <v>30</v>
      </c>
      <c r="C439" s="37">
        <v>20869.900000000001</v>
      </c>
      <c r="D439" s="37"/>
      <c r="E439" s="37">
        <v>20996.49</v>
      </c>
      <c r="F439" s="37">
        <v>21031.5</v>
      </c>
      <c r="G439" s="37">
        <v>21109.01</v>
      </c>
      <c r="H439" s="37">
        <v>21202.16</v>
      </c>
      <c r="I439" s="37">
        <v>21227.57</v>
      </c>
      <c r="J439" s="37">
        <v>21313.77</v>
      </c>
      <c r="K439" s="37">
        <v>21339.99</v>
      </c>
      <c r="L439" s="37">
        <v>21391.360000000001</v>
      </c>
      <c r="M439" s="37">
        <v>21433.91</v>
      </c>
      <c r="N439" s="37">
        <v>21454.86</v>
      </c>
    </row>
    <row r="440" spans="1:14" x14ac:dyDescent="0.2">
      <c r="A440" s="39"/>
      <c r="B440" s="36">
        <v>31</v>
      </c>
      <c r="C440" s="37">
        <v>20867.88</v>
      </c>
      <c r="D440" s="37"/>
      <c r="E440" s="37">
        <v>20998.52</v>
      </c>
      <c r="F440" s="37"/>
      <c r="G440" s="37">
        <v>21112.41</v>
      </c>
      <c r="H440" s="37"/>
      <c r="I440" s="37">
        <v>21227.57</v>
      </c>
      <c r="J440" s="37">
        <v>21317.88</v>
      </c>
      <c r="K440" s="37"/>
      <c r="L440" s="37">
        <v>21394.11</v>
      </c>
      <c r="M440" s="37"/>
      <c r="N440" s="37">
        <v>21455.55</v>
      </c>
    </row>
    <row r="441" spans="1:14" x14ac:dyDescent="0.2">
      <c r="A441" s="39"/>
      <c r="B441" s="19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x14ac:dyDescent="0.2">
      <c r="A442" s="463" t="s">
        <v>35</v>
      </c>
      <c r="B442" s="464"/>
      <c r="C442" s="40">
        <f t="shared" ref="C442:N442" si="11">AVERAGE(C410:C440)</f>
        <v>20899.82</v>
      </c>
      <c r="D442" s="40">
        <f t="shared" si="11"/>
        <v>20877.509285714284</v>
      </c>
      <c r="E442" s="40">
        <f t="shared" si="11"/>
        <v>20966.133548387093</v>
      </c>
      <c r="F442" s="40">
        <f t="shared" si="11"/>
        <v>21019.746666666666</v>
      </c>
      <c r="G442" s="40">
        <f t="shared" si="11"/>
        <v>21064.652903225808</v>
      </c>
      <c r="H442" s="40">
        <f t="shared" si="11"/>
        <v>21160.603333333336</v>
      </c>
      <c r="I442" s="40">
        <f t="shared" si="11"/>
        <v>21224.29161290322</v>
      </c>
      <c r="J442" s="40">
        <f t="shared" si="11"/>
        <v>21261.04903225807</v>
      </c>
      <c r="K442" s="40">
        <f t="shared" si="11"/>
        <v>21344.513999999999</v>
      </c>
      <c r="L442" s="40">
        <f t="shared" si="11"/>
        <v>21356.857741935488</v>
      </c>
      <c r="M442" s="40">
        <f t="shared" si="11"/>
        <v>21421.108333333334</v>
      </c>
      <c r="N442" s="40">
        <f t="shared" si="11"/>
        <v>21445.153225806454</v>
      </c>
    </row>
    <row r="443" spans="1:14" x14ac:dyDescent="0.2">
      <c r="A443" s="41" t="s">
        <v>83</v>
      </c>
      <c r="B443" s="41"/>
    </row>
    <row r="444" spans="1:14" x14ac:dyDescent="0.2">
      <c r="A444" s="41"/>
      <c r="B444" s="41"/>
    </row>
    <row r="445" spans="1:14" s="25" customFormat="1" x14ac:dyDescent="0.2">
      <c r="A445" s="20"/>
      <c r="B445" s="21"/>
      <c r="C445" s="22"/>
      <c r="D445" s="23"/>
      <c r="E445" s="24"/>
      <c r="F445" s="22"/>
      <c r="G445" s="24"/>
      <c r="H445" s="22"/>
      <c r="I445" s="24"/>
      <c r="J445" s="22"/>
      <c r="K445" s="24"/>
      <c r="L445" s="24"/>
      <c r="M445" s="24"/>
      <c r="N445" s="24"/>
    </row>
    <row r="446" spans="1:14" x14ac:dyDescent="0.2">
      <c r="A446" s="26" t="s">
        <v>19</v>
      </c>
      <c r="B446" s="27" t="s">
        <v>20</v>
      </c>
      <c r="C446" s="102" t="s">
        <v>23</v>
      </c>
      <c r="D446" s="103" t="s">
        <v>24</v>
      </c>
      <c r="E446" s="104" t="s">
        <v>25</v>
      </c>
      <c r="F446" s="105" t="s">
        <v>26</v>
      </c>
      <c r="G446" s="104" t="s">
        <v>27</v>
      </c>
      <c r="H446" s="105" t="s">
        <v>28</v>
      </c>
      <c r="I446" s="104" t="s">
        <v>29</v>
      </c>
      <c r="J446" s="105" t="s">
        <v>30</v>
      </c>
      <c r="K446" s="104" t="s">
        <v>31</v>
      </c>
      <c r="L446" s="104" t="s">
        <v>32</v>
      </c>
      <c r="M446" s="104" t="s">
        <v>33</v>
      </c>
      <c r="N446" s="104" t="s">
        <v>34</v>
      </c>
    </row>
    <row r="447" spans="1:14" x14ac:dyDescent="0.2">
      <c r="A447" s="29"/>
      <c r="B447" s="30"/>
      <c r="C447" s="31"/>
      <c r="D447" s="32"/>
      <c r="E447" s="33"/>
      <c r="F447" s="34"/>
      <c r="G447" s="33"/>
      <c r="H447" s="34"/>
      <c r="I447" s="33"/>
      <c r="J447" s="34"/>
      <c r="K447" s="33"/>
      <c r="L447" s="33"/>
      <c r="M447" s="33"/>
      <c r="N447" s="33"/>
    </row>
    <row r="448" spans="1:14" x14ac:dyDescent="0.2">
      <c r="A448" s="35">
        <v>2009</v>
      </c>
      <c r="B448" s="36">
        <v>1</v>
      </c>
      <c r="C448" s="37">
        <v>21451.88</v>
      </c>
      <c r="D448" s="38">
        <v>21255.1</v>
      </c>
      <c r="E448" s="53">
        <v>21067.759999999998</v>
      </c>
      <c r="F448" s="38">
        <v>20957.060000000001</v>
      </c>
      <c r="G448" s="37">
        <v>20996.77</v>
      </c>
      <c r="H448" s="38">
        <v>20987.93</v>
      </c>
      <c r="I448" s="38">
        <v>20930.919999999998</v>
      </c>
      <c r="J448" s="38">
        <v>20960.689999999999</v>
      </c>
      <c r="K448" s="38">
        <v>20914.61</v>
      </c>
      <c r="L448" s="38">
        <v>20831.669999999998</v>
      </c>
      <c r="M448" s="38">
        <v>20963.61</v>
      </c>
      <c r="N448" s="38">
        <v>21017.51</v>
      </c>
    </row>
    <row r="449" spans="1:14" x14ac:dyDescent="0.2">
      <c r="A449" s="39"/>
      <c r="B449" s="36">
        <v>2</v>
      </c>
      <c r="C449" s="37">
        <v>21451.19</v>
      </c>
      <c r="D449" s="37">
        <v>21246.83</v>
      </c>
      <c r="E449" s="53">
        <v>21061.72</v>
      </c>
      <c r="F449" s="37">
        <v>20954.349999999999</v>
      </c>
      <c r="G449" s="37">
        <v>20999.56</v>
      </c>
      <c r="H449" s="37">
        <v>20986.58</v>
      </c>
      <c r="I449" s="37">
        <v>20928.830000000002</v>
      </c>
      <c r="J449" s="37">
        <v>20962.72</v>
      </c>
      <c r="K449" s="37">
        <v>20911.91</v>
      </c>
      <c r="L449" s="37">
        <v>20828.89</v>
      </c>
      <c r="M449" s="37">
        <v>20970.34</v>
      </c>
      <c r="N449" s="37">
        <v>21017.51</v>
      </c>
    </row>
    <row r="450" spans="1:14" x14ac:dyDescent="0.2">
      <c r="A450" s="39"/>
      <c r="B450" s="36">
        <v>3</v>
      </c>
      <c r="C450" s="37">
        <v>21450.5</v>
      </c>
      <c r="D450" s="37">
        <v>21238.55</v>
      </c>
      <c r="E450" s="53">
        <v>21055.68</v>
      </c>
      <c r="F450" s="37">
        <v>20951.64</v>
      </c>
      <c r="G450" s="37">
        <v>21002.36</v>
      </c>
      <c r="H450" s="37">
        <v>20985.22</v>
      </c>
      <c r="I450" s="37">
        <v>20926.73</v>
      </c>
      <c r="J450" s="37">
        <v>20964.740000000002</v>
      </c>
      <c r="K450" s="37">
        <v>20909.21</v>
      </c>
      <c r="L450" s="37">
        <v>20826.11</v>
      </c>
      <c r="M450" s="37">
        <v>20977.08</v>
      </c>
      <c r="N450" s="37">
        <v>21017.51</v>
      </c>
    </row>
    <row r="451" spans="1:14" x14ac:dyDescent="0.2">
      <c r="A451" s="39"/>
      <c r="B451" s="36">
        <v>4</v>
      </c>
      <c r="C451" s="37">
        <v>21449.8</v>
      </c>
      <c r="D451" s="37">
        <v>21230.28</v>
      </c>
      <c r="E451" s="53">
        <v>21049.64</v>
      </c>
      <c r="F451" s="37">
        <v>20948.93</v>
      </c>
      <c r="G451" s="37">
        <v>21005.15</v>
      </c>
      <c r="H451" s="37">
        <v>20983.87</v>
      </c>
      <c r="I451" s="37">
        <v>20924.63</v>
      </c>
      <c r="J451" s="37">
        <v>20966.77</v>
      </c>
      <c r="K451" s="37">
        <v>20906.5</v>
      </c>
      <c r="L451" s="37">
        <v>20823.32</v>
      </c>
      <c r="M451" s="37">
        <v>20983.81</v>
      </c>
      <c r="N451" s="37">
        <v>21017.51</v>
      </c>
    </row>
    <row r="452" spans="1:14" x14ac:dyDescent="0.2">
      <c r="A452" s="39"/>
      <c r="B452" s="36">
        <v>5</v>
      </c>
      <c r="C452" s="37">
        <v>21449.11</v>
      </c>
      <c r="D452" s="37">
        <v>21222.02</v>
      </c>
      <c r="E452" s="53">
        <v>21043.599999999999</v>
      </c>
      <c r="F452" s="37">
        <v>20946.22</v>
      </c>
      <c r="G452" s="37">
        <v>21007.95</v>
      </c>
      <c r="H452" s="37">
        <v>20982.51</v>
      </c>
      <c r="I452" s="37">
        <v>20922.54</v>
      </c>
      <c r="J452" s="37">
        <v>20968.8</v>
      </c>
      <c r="K452" s="37">
        <v>20903.8</v>
      </c>
      <c r="L452" s="37">
        <v>20820.54</v>
      </c>
      <c r="M452" s="37">
        <v>20990.55</v>
      </c>
      <c r="N452" s="37">
        <v>21017.51</v>
      </c>
    </row>
    <row r="453" spans="1:14" x14ac:dyDescent="0.2">
      <c r="A453" s="39"/>
      <c r="B453" s="36">
        <v>6</v>
      </c>
      <c r="C453" s="37">
        <v>21448.42</v>
      </c>
      <c r="D453" s="37">
        <v>21213.75</v>
      </c>
      <c r="E453" s="53">
        <v>21037.57</v>
      </c>
      <c r="F453" s="37">
        <v>20943.509999999998</v>
      </c>
      <c r="G453" s="37">
        <v>21010.74</v>
      </c>
      <c r="H453" s="37">
        <v>20981.16</v>
      </c>
      <c r="I453" s="37">
        <v>20920.439999999999</v>
      </c>
      <c r="J453" s="37">
        <v>20970.82</v>
      </c>
      <c r="K453" s="37">
        <v>20901.099999999999</v>
      </c>
      <c r="L453" s="37">
        <v>20817.759999999998</v>
      </c>
      <c r="M453" s="37">
        <v>20997.29</v>
      </c>
      <c r="N453" s="37">
        <v>21017.51</v>
      </c>
    </row>
    <row r="454" spans="1:14" x14ac:dyDescent="0.2">
      <c r="A454" s="39"/>
      <c r="B454" s="36">
        <v>7</v>
      </c>
      <c r="C454" s="37">
        <v>21447.73</v>
      </c>
      <c r="D454" s="37">
        <v>21205.49</v>
      </c>
      <c r="E454" s="53">
        <v>21031.53</v>
      </c>
      <c r="F454" s="37">
        <v>20940.810000000001</v>
      </c>
      <c r="G454" s="37">
        <v>21013.54</v>
      </c>
      <c r="H454" s="37">
        <v>20979.8</v>
      </c>
      <c r="I454" s="37">
        <v>20918.349999999999</v>
      </c>
      <c r="J454" s="37">
        <v>20972.85</v>
      </c>
      <c r="K454" s="37">
        <v>20898.400000000001</v>
      </c>
      <c r="L454" s="37">
        <v>20814.98</v>
      </c>
      <c r="M454" s="37">
        <v>21004.03</v>
      </c>
      <c r="N454" s="37">
        <v>21017.51</v>
      </c>
    </row>
    <row r="455" spans="1:14" x14ac:dyDescent="0.2">
      <c r="A455" s="39"/>
      <c r="B455" s="36">
        <v>8</v>
      </c>
      <c r="C455" s="37">
        <v>21447.03</v>
      </c>
      <c r="D455" s="37">
        <v>21197.24</v>
      </c>
      <c r="E455" s="53">
        <v>21025.5</v>
      </c>
      <c r="F455" s="37">
        <v>20938.099999999999</v>
      </c>
      <c r="G455" s="37">
        <v>21016.33</v>
      </c>
      <c r="H455" s="37">
        <v>20978.45</v>
      </c>
      <c r="I455" s="37">
        <v>20916.25</v>
      </c>
      <c r="J455" s="37">
        <v>20974.880000000001</v>
      </c>
      <c r="K455" s="37">
        <v>20895.689999999999</v>
      </c>
      <c r="L455" s="37">
        <v>20812.2</v>
      </c>
      <c r="M455" s="37">
        <v>21010.77</v>
      </c>
      <c r="N455" s="37">
        <v>21017.51</v>
      </c>
    </row>
    <row r="456" spans="1:14" x14ac:dyDescent="0.2">
      <c r="A456" s="39"/>
      <c r="B456" s="36">
        <v>9</v>
      </c>
      <c r="C456" s="37">
        <v>21446.34</v>
      </c>
      <c r="D456" s="37">
        <v>21188.98</v>
      </c>
      <c r="E456" s="53">
        <v>21019.47</v>
      </c>
      <c r="F456" s="37">
        <v>20935.39</v>
      </c>
      <c r="G456" s="37">
        <v>21019.13</v>
      </c>
      <c r="H456" s="37">
        <v>20977.09</v>
      </c>
      <c r="I456" s="37">
        <v>20914.16</v>
      </c>
      <c r="J456" s="37">
        <v>20976.9</v>
      </c>
      <c r="K456" s="37">
        <v>20892.990000000002</v>
      </c>
      <c r="L456" s="37">
        <v>20809.419999999998</v>
      </c>
      <c r="M456" s="37">
        <v>21017.51</v>
      </c>
      <c r="N456" s="37">
        <v>21017.51</v>
      </c>
    </row>
    <row r="457" spans="1:14" x14ac:dyDescent="0.2">
      <c r="A457" s="39"/>
      <c r="B457" s="36">
        <v>10</v>
      </c>
      <c r="C457" s="37">
        <v>21437.99</v>
      </c>
      <c r="D457" s="53">
        <v>21182.9</v>
      </c>
      <c r="E457" s="37">
        <v>21016.75</v>
      </c>
      <c r="F457" s="37">
        <v>20938.18</v>
      </c>
      <c r="G457" s="37">
        <v>21017.77</v>
      </c>
      <c r="H457" s="37">
        <v>20974.99</v>
      </c>
      <c r="I457" s="37">
        <v>20916.18</v>
      </c>
      <c r="J457" s="37">
        <v>20974.19</v>
      </c>
      <c r="K457" s="37">
        <v>20890.2</v>
      </c>
      <c r="L457" s="37">
        <v>20816.099999999999</v>
      </c>
      <c r="M457" s="37">
        <v>21017.51</v>
      </c>
      <c r="N457" s="37">
        <v>21014.11</v>
      </c>
    </row>
    <row r="458" spans="1:14" x14ac:dyDescent="0.2">
      <c r="A458" s="39"/>
      <c r="B458" s="36">
        <v>11</v>
      </c>
      <c r="C458" s="37">
        <v>21429.64</v>
      </c>
      <c r="D458" s="53">
        <v>21176.83</v>
      </c>
      <c r="E458" s="37">
        <v>21014.04</v>
      </c>
      <c r="F458" s="37">
        <v>20940.96</v>
      </c>
      <c r="G458" s="37">
        <v>21016.42</v>
      </c>
      <c r="H458" s="37">
        <v>20972.89</v>
      </c>
      <c r="I458" s="37">
        <v>20918.2</v>
      </c>
      <c r="J458" s="37">
        <v>20971.48</v>
      </c>
      <c r="K458" s="37">
        <v>20887.41</v>
      </c>
      <c r="L458" s="37">
        <v>20822.78</v>
      </c>
      <c r="M458" s="37">
        <v>21017.51</v>
      </c>
      <c r="N458" s="37">
        <v>21010.71</v>
      </c>
    </row>
    <row r="459" spans="1:14" x14ac:dyDescent="0.2">
      <c r="A459" s="39"/>
      <c r="B459" s="36">
        <v>12</v>
      </c>
      <c r="C459" s="37">
        <v>21421.3</v>
      </c>
      <c r="D459" s="53">
        <v>21170.75</v>
      </c>
      <c r="E459" s="37">
        <v>21011.32</v>
      </c>
      <c r="F459" s="37">
        <v>20943.75</v>
      </c>
      <c r="G459" s="37">
        <v>21015.06</v>
      </c>
      <c r="H459" s="37">
        <v>20970.79</v>
      </c>
      <c r="I459" s="37">
        <v>20920.22</v>
      </c>
      <c r="J459" s="37">
        <v>20968.77</v>
      </c>
      <c r="K459" s="37">
        <v>20884.62</v>
      </c>
      <c r="L459" s="37">
        <v>20829.47</v>
      </c>
      <c r="M459" s="37">
        <v>21017.51</v>
      </c>
      <c r="N459" s="37">
        <v>21007.32</v>
      </c>
    </row>
    <row r="460" spans="1:14" x14ac:dyDescent="0.2">
      <c r="A460" s="39"/>
      <c r="B460" s="36">
        <v>13</v>
      </c>
      <c r="C460" s="37">
        <v>21412.959999999999</v>
      </c>
      <c r="D460" s="53">
        <v>21164.68</v>
      </c>
      <c r="E460" s="37">
        <v>21008.6</v>
      </c>
      <c r="F460" s="37">
        <v>20946.54</v>
      </c>
      <c r="G460" s="37">
        <v>21013.7</v>
      </c>
      <c r="H460" s="37">
        <v>20968.689999999999</v>
      </c>
      <c r="I460" s="37">
        <v>20922.25</v>
      </c>
      <c r="J460" s="37">
        <v>20966.05</v>
      </c>
      <c r="K460" s="37">
        <v>20881.830000000002</v>
      </c>
      <c r="L460" s="37">
        <v>20836.150000000001</v>
      </c>
      <c r="M460" s="37">
        <v>21017.51</v>
      </c>
      <c r="N460" s="37">
        <v>21003.919999999998</v>
      </c>
    </row>
    <row r="461" spans="1:14" x14ac:dyDescent="0.2">
      <c r="A461" s="39"/>
      <c r="B461" s="36">
        <v>14</v>
      </c>
      <c r="C461" s="37">
        <v>21404.62</v>
      </c>
      <c r="D461" s="53">
        <v>21158.61</v>
      </c>
      <c r="E461" s="37">
        <v>21005.89</v>
      </c>
      <c r="F461" s="37">
        <v>20949.32</v>
      </c>
      <c r="G461" s="37">
        <v>21012.34</v>
      </c>
      <c r="H461" s="37">
        <v>20966.59</v>
      </c>
      <c r="I461" s="37">
        <v>20924.27</v>
      </c>
      <c r="J461" s="37">
        <v>20963.34</v>
      </c>
      <c r="K461" s="37">
        <v>20879.04</v>
      </c>
      <c r="L461" s="37">
        <v>20842.84</v>
      </c>
      <c r="M461" s="37">
        <v>21017.51</v>
      </c>
      <c r="N461" s="37">
        <v>21000.52</v>
      </c>
    </row>
    <row r="462" spans="1:14" x14ac:dyDescent="0.2">
      <c r="A462" s="39"/>
      <c r="B462" s="36">
        <v>15</v>
      </c>
      <c r="C462" s="37">
        <v>21396.29</v>
      </c>
      <c r="D462" s="53">
        <v>21152.54</v>
      </c>
      <c r="E462" s="37">
        <v>21003.17</v>
      </c>
      <c r="F462" s="37">
        <v>20952.11</v>
      </c>
      <c r="G462" s="37">
        <v>21010.99</v>
      </c>
      <c r="H462" s="37">
        <v>20964.490000000002</v>
      </c>
      <c r="I462" s="37">
        <v>20926.29</v>
      </c>
      <c r="J462" s="37">
        <v>20960.63</v>
      </c>
      <c r="K462" s="37">
        <v>20876.25</v>
      </c>
      <c r="L462" s="37">
        <v>20849.53</v>
      </c>
      <c r="M462" s="37">
        <v>21017.51</v>
      </c>
      <c r="N462" s="37">
        <v>20997.13</v>
      </c>
    </row>
    <row r="463" spans="1:14" x14ac:dyDescent="0.2">
      <c r="A463" s="39"/>
      <c r="B463" s="36">
        <v>16</v>
      </c>
      <c r="C463" s="37">
        <v>21387.96</v>
      </c>
      <c r="D463" s="53">
        <v>21146.47</v>
      </c>
      <c r="E463" s="37">
        <v>21000.46</v>
      </c>
      <c r="F463" s="37">
        <v>20954.900000000001</v>
      </c>
      <c r="G463" s="37">
        <v>21009.63</v>
      </c>
      <c r="H463" s="37">
        <v>20962.39</v>
      </c>
      <c r="I463" s="37">
        <v>20928.310000000001</v>
      </c>
      <c r="J463" s="37">
        <v>20957.919999999998</v>
      </c>
      <c r="K463" s="37">
        <v>20873.46</v>
      </c>
      <c r="L463" s="37">
        <v>20856.23</v>
      </c>
      <c r="M463" s="37">
        <v>21017.51</v>
      </c>
      <c r="N463" s="37">
        <v>20993.73</v>
      </c>
    </row>
    <row r="464" spans="1:14" x14ac:dyDescent="0.2">
      <c r="A464" s="39"/>
      <c r="B464" s="36">
        <v>17</v>
      </c>
      <c r="C464" s="37">
        <v>21379.63</v>
      </c>
      <c r="D464" s="53">
        <v>21140.41</v>
      </c>
      <c r="E464" s="37">
        <v>20997.74</v>
      </c>
      <c r="F464" s="37">
        <v>20957.689999999999</v>
      </c>
      <c r="G464" s="37">
        <v>21008.27</v>
      </c>
      <c r="H464" s="37">
        <v>20960.29</v>
      </c>
      <c r="I464" s="37">
        <v>20930.330000000002</v>
      </c>
      <c r="J464" s="37">
        <v>20955.21</v>
      </c>
      <c r="K464" s="37">
        <v>20870.669999999998</v>
      </c>
      <c r="L464" s="37">
        <v>20862.919999999998</v>
      </c>
      <c r="M464" s="37">
        <v>21017.51</v>
      </c>
      <c r="N464" s="37">
        <v>20990.34</v>
      </c>
    </row>
    <row r="465" spans="1:14" x14ac:dyDescent="0.2">
      <c r="A465" s="39"/>
      <c r="B465" s="36">
        <v>18</v>
      </c>
      <c r="C465" s="37">
        <v>21371.3</v>
      </c>
      <c r="D465" s="53">
        <v>21134.35</v>
      </c>
      <c r="E465" s="37">
        <v>20995.03</v>
      </c>
      <c r="F465" s="37">
        <v>20960.48</v>
      </c>
      <c r="G465" s="37">
        <v>21006.92</v>
      </c>
      <c r="H465" s="37">
        <v>20958.189999999999</v>
      </c>
      <c r="I465" s="37">
        <v>20932.36</v>
      </c>
      <c r="J465" s="37">
        <v>20952.509999999998</v>
      </c>
      <c r="K465" s="37">
        <v>20867.88</v>
      </c>
      <c r="L465" s="37">
        <v>20869.62</v>
      </c>
      <c r="M465" s="37">
        <v>21017.51</v>
      </c>
      <c r="N465" s="37">
        <v>20986.95</v>
      </c>
    </row>
    <row r="466" spans="1:14" x14ac:dyDescent="0.2">
      <c r="A466" s="39"/>
      <c r="B466" s="36">
        <v>19</v>
      </c>
      <c r="C466" s="37">
        <v>21362.98</v>
      </c>
      <c r="D466" s="53">
        <v>21128.28</v>
      </c>
      <c r="E466" s="37">
        <v>20992.31</v>
      </c>
      <c r="F466" s="37">
        <v>20963.27</v>
      </c>
      <c r="G466" s="37">
        <v>21005.56</v>
      </c>
      <c r="H466" s="37">
        <v>20956.09</v>
      </c>
      <c r="I466" s="37">
        <v>20934.38</v>
      </c>
      <c r="J466" s="37">
        <v>20949.8</v>
      </c>
      <c r="K466" s="37">
        <v>20865.099999999999</v>
      </c>
      <c r="L466" s="37">
        <v>20876.32</v>
      </c>
      <c r="M466" s="37">
        <v>21017.51</v>
      </c>
      <c r="N466" s="37">
        <v>20983.55</v>
      </c>
    </row>
    <row r="467" spans="1:14" x14ac:dyDescent="0.2">
      <c r="A467" s="39"/>
      <c r="B467" s="36">
        <v>20</v>
      </c>
      <c r="C467" s="37">
        <v>21354.66</v>
      </c>
      <c r="D467" s="53">
        <v>21122.22</v>
      </c>
      <c r="E467" s="37">
        <v>20989.599999999999</v>
      </c>
      <c r="F467" s="37">
        <v>20966.060000000001</v>
      </c>
      <c r="G467" s="37">
        <v>21004.2</v>
      </c>
      <c r="H467" s="37">
        <v>20953.990000000002</v>
      </c>
      <c r="I467" s="37">
        <v>20936.400000000001</v>
      </c>
      <c r="J467" s="37">
        <v>20947.09</v>
      </c>
      <c r="K467" s="37">
        <v>20862.310000000001</v>
      </c>
      <c r="L467" s="37">
        <v>20883.02</v>
      </c>
      <c r="M467" s="37">
        <v>21017.51</v>
      </c>
      <c r="N467" s="37">
        <v>20980.16</v>
      </c>
    </row>
    <row r="468" spans="1:14" x14ac:dyDescent="0.2">
      <c r="A468" s="39"/>
      <c r="B468" s="36">
        <v>21</v>
      </c>
      <c r="C468" s="37">
        <v>21346.35</v>
      </c>
      <c r="D468" s="53">
        <v>21116.17</v>
      </c>
      <c r="E468" s="37">
        <v>20986.880000000001</v>
      </c>
      <c r="F468" s="37">
        <v>20968.849999999999</v>
      </c>
      <c r="G468" s="37">
        <v>21002.85</v>
      </c>
      <c r="H468" s="37">
        <v>20951.89</v>
      </c>
      <c r="I468" s="37">
        <v>20938.43</v>
      </c>
      <c r="J468" s="37">
        <v>20944.38</v>
      </c>
      <c r="K468" s="37">
        <v>20859.52</v>
      </c>
      <c r="L468" s="37">
        <v>20889.73</v>
      </c>
      <c r="M468" s="37">
        <v>21017.51</v>
      </c>
      <c r="N468" s="37">
        <v>20976.77</v>
      </c>
    </row>
    <row r="469" spans="1:14" x14ac:dyDescent="0.2">
      <c r="A469" s="39"/>
      <c r="B469" s="36">
        <v>22</v>
      </c>
      <c r="C469" s="37">
        <v>21338.04</v>
      </c>
      <c r="D469" s="53">
        <v>21110.11</v>
      </c>
      <c r="E469" s="37">
        <v>20984.17</v>
      </c>
      <c r="F469" s="37">
        <v>20971.64</v>
      </c>
      <c r="G469" s="37">
        <v>21001.49</v>
      </c>
      <c r="H469" s="37">
        <v>20949.8</v>
      </c>
      <c r="I469" s="37">
        <v>20940.45</v>
      </c>
      <c r="J469" s="37">
        <v>20941.669999999998</v>
      </c>
      <c r="K469" s="37">
        <v>20856.73</v>
      </c>
      <c r="L469" s="37">
        <v>20896.43</v>
      </c>
      <c r="M469" s="37">
        <v>21017.51</v>
      </c>
      <c r="N469" s="37">
        <v>20973.38</v>
      </c>
    </row>
    <row r="470" spans="1:14" x14ac:dyDescent="0.2">
      <c r="A470" s="39"/>
      <c r="B470" s="36">
        <v>23</v>
      </c>
      <c r="C470" s="37">
        <v>21329.73</v>
      </c>
      <c r="D470" s="53">
        <v>21104.05</v>
      </c>
      <c r="E470" s="37">
        <v>20981.46</v>
      </c>
      <c r="F470" s="37">
        <v>20974.43</v>
      </c>
      <c r="G470" s="37">
        <v>21000.13</v>
      </c>
      <c r="H470" s="37">
        <v>20947.7</v>
      </c>
      <c r="I470" s="37">
        <v>20942.47</v>
      </c>
      <c r="J470" s="37">
        <v>20938.96</v>
      </c>
      <c r="K470" s="37">
        <v>20853.95</v>
      </c>
      <c r="L470" s="37">
        <v>20903.14</v>
      </c>
      <c r="M470" s="37">
        <v>21017.51</v>
      </c>
      <c r="N470" s="37">
        <v>20969.990000000002</v>
      </c>
    </row>
    <row r="471" spans="1:14" x14ac:dyDescent="0.2">
      <c r="A471" s="39"/>
      <c r="B471" s="36">
        <v>24</v>
      </c>
      <c r="C471" s="37">
        <v>21321.42</v>
      </c>
      <c r="D471" s="53">
        <v>21098</v>
      </c>
      <c r="E471" s="37">
        <v>20978.75</v>
      </c>
      <c r="F471" s="37">
        <v>20977.22</v>
      </c>
      <c r="G471" s="37">
        <v>20998.78</v>
      </c>
      <c r="H471" s="37">
        <v>20945.599999999999</v>
      </c>
      <c r="I471" s="37">
        <v>20944.5</v>
      </c>
      <c r="J471" s="37">
        <v>20936.259999999998</v>
      </c>
      <c r="K471" s="37">
        <v>20851.16</v>
      </c>
      <c r="L471" s="37">
        <v>20909.849999999999</v>
      </c>
      <c r="M471" s="37">
        <v>21017.51</v>
      </c>
      <c r="N471" s="37">
        <v>20966.599999999999</v>
      </c>
    </row>
    <row r="472" spans="1:14" x14ac:dyDescent="0.2">
      <c r="A472" s="39"/>
      <c r="B472" s="36">
        <v>25</v>
      </c>
      <c r="C472" s="37">
        <v>21313.119999999999</v>
      </c>
      <c r="D472" s="53">
        <v>21091.95</v>
      </c>
      <c r="E472" s="37">
        <v>20976.03</v>
      </c>
      <c r="F472" s="37">
        <v>20980.01</v>
      </c>
      <c r="G472" s="37">
        <v>20997.42</v>
      </c>
      <c r="H472" s="37">
        <v>20943.5</v>
      </c>
      <c r="I472" s="37">
        <v>20946.52</v>
      </c>
      <c r="J472" s="37">
        <v>20933.55</v>
      </c>
      <c r="K472" s="37">
        <v>20848.38</v>
      </c>
      <c r="L472" s="37">
        <v>20916.560000000001</v>
      </c>
      <c r="M472" s="37">
        <v>21017.51</v>
      </c>
      <c r="N472" s="37">
        <v>20963.21</v>
      </c>
    </row>
    <row r="473" spans="1:14" x14ac:dyDescent="0.2">
      <c r="A473" s="39"/>
      <c r="B473" s="36">
        <v>26</v>
      </c>
      <c r="C473" s="37">
        <v>21304.82</v>
      </c>
      <c r="D473" s="53">
        <v>21085.9</v>
      </c>
      <c r="E473" s="37">
        <v>20973.32</v>
      </c>
      <c r="F473" s="37">
        <v>20982.799999999999</v>
      </c>
      <c r="G473" s="37">
        <v>20996.07</v>
      </c>
      <c r="H473" s="37">
        <v>20941.41</v>
      </c>
      <c r="I473" s="37">
        <v>20948.54</v>
      </c>
      <c r="J473" s="37">
        <v>20930.84</v>
      </c>
      <c r="K473" s="37">
        <v>20845.59</v>
      </c>
      <c r="L473" s="37">
        <v>20923.28</v>
      </c>
      <c r="M473" s="37">
        <v>21017.51</v>
      </c>
      <c r="N473" s="37">
        <v>20959.82</v>
      </c>
    </row>
    <row r="474" spans="1:14" x14ac:dyDescent="0.2">
      <c r="A474" s="39"/>
      <c r="B474" s="36">
        <v>27</v>
      </c>
      <c r="C474" s="37">
        <v>21296.53</v>
      </c>
      <c r="D474" s="53">
        <v>21079.85</v>
      </c>
      <c r="E474" s="37">
        <v>20970.61</v>
      </c>
      <c r="F474" s="37">
        <v>20985.59</v>
      </c>
      <c r="G474" s="37">
        <v>20994.71</v>
      </c>
      <c r="H474" s="37">
        <v>20939.310000000001</v>
      </c>
      <c r="I474" s="37">
        <v>20950.57</v>
      </c>
      <c r="J474" s="37">
        <v>20928.14</v>
      </c>
      <c r="K474" s="37">
        <v>20842.810000000001</v>
      </c>
      <c r="L474" s="37">
        <v>20930</v>
      </c>
      <c r="M474" s="37">
        <v>21017.51</v>
      </c>
      <c r="N474" s="37">
        <v>20956.43</v>
      </c>
    </row>
    <row r="475" spans="1:14" x14ac:dyDescent="0.2">
      <c r="A475" s="39"/>
      <c r="B475" s="36">
        <v>28</v>
      </c>
      <c r="C475" s="37">
        <v>21288.240000000002</v>
      </c>
      <c r="D475" s="53">
        <v>21073.81</v>
      </c>
      <c r="E475" s="37">
        <v>20967.900000000001</v>
      </c>
      <c r="F475" s="37">
        <v>20988.39</v>
      </c>
      <c r="G475" s="37">
        <v>20993.35</v>
      </c>
      <c r="H475" s="37">
        <v>20937.21</v>
      </c>
      <c r="I475" s="37">
        <v>20952.59</v>
      </c>
      <c r="J475" s="37">
        <v>20925.43</v>
      </c>
      <c r="K475" s="37">
        <v>20840.02</v>
      </c>
      <c r="L475" s="37">
        <v>20936.72</v>
      </c>
      <c r="M475" s="37">
        <v>21017.51</v>
      </c>
      <c r="N475" s="37">
        <v>20953.04</v>
      </c>
    </row>
    <row r="476" spans="1:14" x14ac:dyDescent="0.2">
      <c r="A476" s="39"/>
      <c r="B476" s="36">
        <v>29</v>
      </c>
      <c r="C476" s="37">
        <v>21279.95</v>
      </c>
      <c r="D476" s="53"/>
      <c r="E476" s="37">
        <v>20965.189999999999</v>
      </c>
      <c r="F476" s="37">
        <v>20991.18</v>
      </c>
      <c r="G476" s="37">
        <v>20992</v>
      </c>
      <c r="H476" s="37">
        <v>20935.11</v>
      </c>
      <c r="I476" s="37">
        <v>20954.62</v>
      </c>
      <c r="J476" s="37">
        <v>20922.73</v>
      </c>
      <c r="K476" s="37">
        <v>20837.240000000002</v>
      </c>
      <c r="L476" s="37">
        <v>20943.439999999999</v>
      </c>
      <c r="M476" s="37">
        <v>21017.51</v>
      </c>
      <c r="N476" s="37">
        <v>20949.650000000001</v>
      </c>
    </row>
    <row r="477" spans="1:14" x14ac:dyDescent="0.2">
      <c r="A477" s="39"/>
      <c r="B477" s="36">
        <v>30</v>
      </c>
      <c r="C477" s="37">
        <v>21271.66</v>
      </c>
      <c r="D477" s="37"/>
      <c r="E477" s="37">
        <v>20962.48</v>
      </c>
      <c r="F477" s="37">
        <v>20993.97</v>
      </c>
      <c r="G477" s="37">
        <v>20990.639999999999</v>
      </c>
      <c r="H477" s="37">
        <v>20933.02</v>
      </c>
      <c r="I477" s="37">
        <v>20956.64</v>
      </c>
      <c r="J477" s="37">
        <v>20920.02</v>
      </c>
      <c r="K477" s="37">
        <v>20834.45</v>
      </c>
      <c r="L477" s="37">
        <v>20950.16</v>
      </c>
      <c r="M477" s="37">
        <v>21017.51</v>
      </c>
      <c r="N477" s="37">
        <v>20946.259999999998</v>
      </c>
    </row>
    <row r="478" spans="1:14" x14ac:dyDescent="0.2">
      <c r="A478" s="39"/>
      <c r="B478" s="36">
        <v>31</v>
      </c>
      <c r="C478" s="37">
        <v>21263.38</v>
      </c>
      <c r="D478" s="37"/>
      <c r="E478" s="37">
        <v>20959.77</v>
      </c>
      <c r="F478" s="37"/>
      <c r="G478" s="37">
        <v>20989.29</v>
      </c>
      <c r="H478" s="37"/>
      <c r="I478" s="37">
        <v>20958.669999999998</v>
      </c>
      <c r="J478" s="37">
        <v>20917.32</v>
      </c>
      <c r="K478" s="37"/>
      <c r="L478" s="37">
        <v>20956.89</v>
      </c>
      <c r="M478" s="37"/>
      <c r="N478" s="37">
        <v>20942.88</v>
      </c>
    </row>
    <row r="479" spans="1:14" x14ac:dyDescent="0.2">
      <c r="A479" s="39"/>
      <c r="B479" s="19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2.75" customHeight="1" x14ac:dyDescent="0.2">
      <c r="A480" s="463" t="s">
        <v>35</v>
      </c>
      <c r="B480" s="464"/>
      <c r="C480" s="40">
        <f t="shared" ref="C480:N480" si="12">AVERAGE(C448:C478)</f>
        <v>21379.17967741935</v>
      </c>
      <c r="D480" s="40">
        <f t="shared" si="12"/>
        <v>21158.432857142849</v>
      </c>
      <c r="E480" s="40">
        <f t="shared" si="12"/>
        <v>21004.320645161286</v>
      </c>
      <c r="F480" s="40">
        <f t="shared" si="12"/>
        <v>20960.111666666671</v>
      </c>
      <c r="G480" s="40">
        <f t="shared" si="12"/>
        <v>21004.810322580644</v>
      </c>
      <c r="H480" s="40">
        <f t="shared" si="12"/>
        <v>20962.55166666667</v>
      </c>
      <c r="I480" s="40">
        <f t="shared" si="12"/>
        <v>20933.098064516129</v>
      </c>
      <c r="J480" s="40">
        <f t="shared" si="12"/>
        <v>20952.43419354839</v>
      </c>
      <c r="K480" s="40">
        <f t="shared" si="12"/>
        <v>20874.760999999999</v>
      </c>
      <c r="L480" s="40">
        <f t="shared" si="12"/>
        <v>20867.29258064516</v>
      </c>
      <c r="M480" s="40">
        <f t="shared" si="12"/>
        <v>21009.42333333334</v>
      </c>
      <c r="N480" s="40">
        <f t="shared" si="12"/>
        <v>20989.808387096775</v>
      </c>
    </row>
    <row r="481" spans="1:14" ht="12.75" customHeight="1" x14ac:dyDescent="0.2">
      <c r="A481" s="41" t="s">
        <v>83</v>
      </c>
      <c r="B481" s="41"/>
    </row>
    <row r="482" spans="1:14" ht="12.75" customHeight="1" x14ac:dyDescent="0.2">
      <c r="A482" s="41"/>
      <c r="B482" s="41"/>
    </row>
    <row r="483" spans="1:14" s="25" customFormat="1" x14ac:dyDescent="0.2">
      <c r="A483" s="20"/>
      <c r="B483" s="21"/>
      <c r="C483" s="22"/>
      <c r="D483" s="23"/>
      <c r="E483" s="24"/>
      <c r="F483" s="22"/>
      <c r="G483" s="24"/>
      <c r="H483" s="22"/>
      <c r="I483" s="24"/>
      <c r="J483" s="22"/>
      <c r="K483" s="24"/>
      <c r="L483" s="24"/>
      <c r="M483" s="24"/>
      <c r="N483" s="24"/>
    </row>
    <row r="484" spans="1:14" x14ac:dyDescent="0.2">
      <c r="A484" s="26" t="s">
        <v>19</v>
      </c>
      <c r="B484" s="27" t="s">
        <v>20</v>
      </c>
      <c r="C484" s="102" t="s">
        <v>23</v>
      </c>
      <c r="D484" s="103" t="s">
        <v>24</v>
      </c>
      <c r="E484" s="104" t="s">
        <v>25</v>
      </c>
      <c r="F484" s="105" t="s">
        <v>26</v>
      </c>
      <c r="G484" s="104" t="s">
        <v>27</v>
      </c>
      <c r="H484" s="105" t="s">
        <v>28</v>
      </c>
      <c r="I484" s="104" t="s">
        <v>29</v>
      </c>
      <c r="J484" s="105" t="s">
        <v>30</v>
      </c>
      <c r="K484" s="104" t="s">
        <v>31</v>
      </c>
      <c r="L484" s="104" t="s">
        <v>32</v>
      </c>
      <c r="M484" s="104" t="s">
        <v>33</v>
      </c>
      <c r="N484" s="104" t="s">
        <v>34</v>
      </c>
    </row>
    <row r="485" spans="1:14" x14ac:dyDescent="0.2">
      <c r="A485" s="29"/>
      <c r="B485" s="30"/>
      <c r="C485" s="31"/>
      <c r="D485" s="32"/>
      <c r="E485" s="33"/>
      <c r="F485" s="34"/>
      <c r="G485" s="33"/>
      <c r="H485" s="34"/>
      <c r="I485" s="33"/>
      <c r="J485" s="34"/>
      <c r="K485" s="33"/>
      <c r="L485" s="33"/>
      <c r="M485" s="33"/>
      <c r="N485" s="33"/>
    </row>
    <row r="486" spans="1:14" x14ac:dyDescent="0.2">
      <c r="A486" s="35">
        <v>2008</v>
      </c>
      <c r="B486" s="36">
        <v>1</v>
      </c>
      <c r="C486" s="37">
        <v>19627.7</v>
      </c>
      <c r="D486" s="38">
        <v>19741.03</v>
      </c>
      <c r="E486" s="53">
        <v>19766.45</v>
      </c>
      <c r="F486" s="38">
        <v>19825.080000000002</v>
      </c>
      <c r="G486" s="37">
        <v>19961.82</v>
      </c>
      <c r="H486" s="38">
        <v>20063.62</v>
      </c>
      <c r="I486" s="38">
        <v>20260.759999999998</v>
      </c>
      <c r="J486" s="38">
        <v>20551.080000000002</v>
      </c>
      <c r="K486" s="38">
        <v>20798.32</v>
      </c>
      <c r="L486" s="38">
        <v>20994.61</v>
      </c>
      <c r="M486" s="38">
        <v>21216.34</v>
      </c>
      <c r="N486" s="38">
        <v>21416.58</v>
      </c>
    </row>
    <row r="487" spans="1:14" x14ac:dyDescent="0.2">
      <c r="A487" s="39"/>
      <c r="B487" s="36">
        <v>2</v>
      </c>
      <c r="C487" s="37">
        <v>19632.75</v>
      </c>
      <c r="D487" s="37">
        <v>19744.2</v>
      </c>
      <c r="E487" s="53">
        <v>19766.45</v>
      </c>
      <c r="F487" s="37">
        <v>19827.63</v>
      </c>
      <c r="G487" s="37">
        <v>19967.13</v>
      </c>
      <c r="H487" s="37">
        <v>20066.2</v>
      </c>
      <c r="I487" s="37">
        <v>20268.82</v>
      </c>
      <c r="J487" s="37">
        <v>20560.95</v>
      </c>
      <c r="K487" s="37">
        <v>20805.66</v>
      </c>
      <c r="L487" s="37">
        <v>21000.880000000001</v>
      </c>
      <c r="M487" s="37">
        <v>21223.83</v>
      </c>
      <c r="N487" s="37">
        <v>21422.97</v>
      </c>
    </row>
    <row r="488" spans="1:14" x14ac:dyDescent="0.2">
      <c r="A488" s="39"/>
      <c r="B488" s="36">
        <v>3</v>
      </c>
      <c r="C488" s="37">
        <v>19637.8</v>
      </c>
      <c r="D488" s="37">
        <v>19747.38</v>
      </c>
      <c r="E488" s="53">
        <v>19766.45</v>
      </c>
      <c r="F488" s="37">
        <v>19830.189999999999</v>
      </c>
      <c r="G488" s="37">
        <v>19972.43</v>
      </c>
      <c r="H488" s="37">
        <v>20068.78</v>
      </c>
      <c r="I488" s="37">
        <v>20276.88</v>
      </c>
      <c r="J488" s="37">
        <v>20570.830000000002</v>
      </c>
      <c r="K488" s="37">
        <v>20813.009999999998</v>
      </c>
      <c r="L488" s="37">
        <v>21007.16</v>
      </c>
      <c r="M488" s="37">
        <v>21231.32</v>
      </c>
      <c r="N488" s="37">
        <v>21429.37</v>
      </c>
    </row>
    <row r="489" spans="1:14" x14ac:dyDescent="0.2">
      <c r="A489" s="39"/>
      <c r="B489" s="36">
        <v>4</v>
      </c>
      <c r="C489" s="37">
        <v>19642.849999999999</v>
      </c>
      <c r="D489" s="37">
        <v>19750.560000000001</v>
      </c>
      <c r="E489" s="53">
        <v>19766.45</v>
      </c>
      <c r="F489" s="37">
        <v>19832.740000000002</v>
      </c>
      <c r="G489" s="37">
        <v>19977.740000000002</v>
      </c>
      <c r="H489" s="37">
        <v>20071.37</v>
      </c>
      <c r="I489" s="37">
        <v>20284.939999999999</v>
      </c>
      <c r="J489" s="37">
        <v>20580.71</v>
      </c>
      <c r="K489" s="37">
        <v>20820.349999999999</v>
      </c>
      <c r="L489" s="37">
        <v>21013.43</v>
      </c>
      <c r="M489" s="37">
        <v>21238.81</v>
      </c>
      <c r="N489" s="37">
        <v>21435.77</v>
      </c>
    </row>
    <row r="490" spans="1:14" x14ac:dyDescent="0.2">
      <c r="A490" s="39"/>
      <c r="B490" s="36">
        <v>5</v>
      </c>
      <c r="C490" s="37">
        <v>19647.89</v>
      </c>
      <c r="D490" s="37">
        <v>19753.73</v>
      </c>
      <c r="E490" s="53">
        <v>19766.45</v>
      </c>
      <c r="F490" s="37">
        <v>19835.3</v>
      </c>
      <c r="G490" s="37">
        <v>19983.04</v>
      </c>
      <c r="H490" s="37">
        <v>20073.95</v>
      </c>
      <c r="I490" s="37">
        <v>20293.009999999998</v>
      </c>
      <c r="J490" s="37">
        <v>20590.59</v>
      </c>
      <c r="K490" s="37">
        <v>20827.7</v>
      </c>
      <c r="L490" s="37">
        <v>21019.71</v>
      </c>
      <c r="M490" s="37">
        <v>21246.31</v>
      </c>
      <c r="N490" s="37">
        <v>21442.18</v>
      </c>
    </row>
    <row r="491" spans="1:14" x14ac:dyDescent="0.2">
      <c r="A491" s="39"/>
      <c r="B491" s="36">
        <v>6</v>
      </c>
      <c r="C491" s="37">
        <v>19652.95</v>
      </c>
      <c r="D491" s="37">
        <v>19756.91</v>
      </c>
      <c r="E491" s="53">
        <v>19766.45</v>
      </c>
      <c r="F491" s="37">
        <v>19837.849999999999</v>
      </c>
      <c r="G491" s="37">
        <v>19988.349999999999</v>
      </c>
      <c r="H491" s="37">
        <v>20076.54</v>
      </c>
      <c r="I491" s="37">
        <v>20301.080000000002</v>
      </c>
      <c r="J491" s="37">
        <v>20600.490000000002</v>
      </c>
      <c r="K491" s="37">
        <v>20835.05</v>
      </c>
      <c r="L491" s="37">
        <v>21025.99</v>
      </c>
      <c r="M491" s="37">
        <v>21253.81</v>
      </c>
      <c r="N491" s="37">
        <v>21448.58</v>
      </c>
    </row>
    <row r="492" spans="1:14" x14ac:dyDescent="0.2">
      <c r="A492" s="39"/>
      <c r="B492" s="36">
        <v>7</v>
      </c>
      <c r="C492" s="37">
        <v>19658</v>
      </c>
      <c r="D492" s="37">
        <v>19760.09</v>
      </c>
      <c r="E492" s="53">
        <v>19766.45</v>
      </c>
      <c r="F492" s="37">
        <v>19840.41</v>
      </c>
      <c r="G492" s="37">
        <v>19993.66</v>
      </c>
      <c r="H492" s="37">
        <v>20079.13</v>
      </c>
      <c r="I492" s="37">
        <v>20309.150000000001</v>
      </c>
      <c r="J492" s="37">
        <v>20610.38</v>
      </c>
      <c r="K492" s="37">
        <v>20842.41</v>
      </c>
      <c r="L492" s="37">
        <v>21032.27</v>
      </c>
      <c r="M492" s="37">
        <v>21261.31</v>
      </c>
      <c r="N492" s="37">
        <v>21454.99</v>
      </c>
    </row>
    <row r="493" spans="1:14" x14ac:dyDescent="0.2">
      <c r="A493" s="39"/>
      <c r="B493" s="36">
        <v>8</v>
      </c>
      <c r="C493" s="37">
        <v>19663.05</v>
      </c>
      <c r="D493" s="37">
        <v>19763.27</v>
      </c>
      <c r="E493" s="53">
        <v>19766.45</v>
      </c>
      <c r="F493" s="37">
        <v>19842.96</v>
      </c>
      <c r="G493" s="37">
        <v>19998.97</v>
      </c>
      <c r="H493" s="37">
        <v>20081.71</v>
      </c>
      <c r="I493" s="37">
        <v>20317.23</v>
      </c>
      <c r="J493" s="37">
        <v>20620.28</v>
      </c>
      <c r="K493" s="37">
        <v>20849.759999999998</v>
      </c>
      <c r="L493" s="37">
        <v>21038.55</v>
      </c>
      <c r="M493" s="37">
        <v>21268.82</v>
      </c>
      <c r="N493" s="37">
        <v>21461.4</v>
      </c>
    </row>
    <row r="494" spans="1:14" x14ac:dyDescent="0.2">
      <c r="A494" s="39"/>
      <c r="B494" s="36">
        <v>9</v>
      </c>
      <c r="C494" s="37">
        <v>19668.11</v>
      </c>
      <c r="D494" s="37">
        <v>19766.45</v>
      </c>
      <c r="E494" s="53">
        <v>19766.45</v>
      </c>
      <c r="F494" s="37">
        <v>19845.52</v>
      </c>
      <c r="G494" s="37">
        <v>20004.28</v>
      </c>
      <c r="H494" s="37">
        <v>20084.3</v>
      </c>
      <c r="I494" s="37">
        <v>20325.310000000001</v>
      </c>
      <c r="J494" s="37">
        <v>20630.189999999999</v>
      </c>
      <c r="K494" s="37">
        <v>20857.12</v>
      </c>
      <c r="L494" s="37">
        <v>21044.83</v>
      </c>
      <c r="M494" s="37">
        <v>21276.32</v>
      </c>
      <c r="N494" s="37">
        <v>21467.81</v>
      </c>
    </row>
    <row r="495" spans="1:14" x14ac:dyDescent="0.2">
      <c r="A495" s="39"/>
      <c r="B495" s="36">
        <v>10</v>
      </c>
      <c r="C495" s="37">
        <v>19671.27</v>
      </c>
      <c r="D495" s="53">
        <v>19766.45</v>
      </c>
      <c r="E495" s="37">
        <v>19769</v>
      </c>
      <c r="F495" s="37">
        <v>19850.79</v>
      </c>
      <c r="G495" s="37">
        <v>20006.86</v>
      </c>
      <c r="H495" s="37">
        <v>20092.29</v>
      </c>
      <c r="I495" s="37">
        <v>20335.07</v>
      </c>
      <c r="J495" s="37">
        <v>20637.47</v>
      </c>
      <c r="K495" s="37">
        <v>20863.349999999999</v>
      </c>
      <c r="L495" s="37">
        <v>21052.26</v>
      </c>
      <c r="M495" s="37">
        <v>21282.68</v>
      </c>
      <c r="N495" s="37">
        <v>21467.119999999999</v>
      </c>
    </row>
    <row r="496" spans="1:14" x14ac:dyDescent="0.2">
      <c r="A496" s="39"/>
      <c r="B496" s="36">
        <v>11</v>
      </c>
      <c r="C496" s="37">
        <v>19674.439999999999</v>
      </c>
      <c r="D496" s="53">
        <v>19766.45</v>
      </c>
      <c r="E496" s="37">
        <v>19771.54</v>
      </c>
      <c r="F496" s="37">
        <v>19856.060000000001</v>
      </c>
      <c r="G496" s="37">
        <v>20009.43</v>
      </c>
      <c r="H496" s="37">
        <v>20100.28</v>
      </c>
      <c r="I496" s="37">
        <v>20344.84</v>
      </c>
      <c r="J496" s="37">
        <v>20644.759999999998</v>
      </c>
      <c r="K496" s="37">
        <v>20869.580000000002</v>
      </c>
      <c r="L496" s="37">
        <v>21059.69</v>
      </c>
      <c r="M496" s="37">
        <v>21289.03</v>
      </c>
      <c r="N496" s="37">
        <v>21466.42</v>
      </c>
    </row>
    <row r="497" spans="1:14" x14ac:dyDescent="0.2">
      <c r="A497" s="39"/>
      <c r="B497" s="36">
        <v>12</v>
      </c>
      <c r="C497" s="37">
        <v>19677.61</v>
      </c>
      <c r="D497" s="53">
        <v>19766.45</v>
      </c>
      <c r="E497" s="37">
        <v>19774.09</v>
      </c>
      <c r="F497" s="37">
        <v>19861.34</v>
      </c>
      <c r="G497" s="37">
        <v>20012.009999999998</v>
      </c>
      <c r="H497" s="37">
        <v>20108.27</v>
      </c>
      <c r="I497" s="37">
        <v>20354.62</v>
      </c>
      <c r="J497" s="37">
        <v>20652.04</v>
      </c>
      <c r="K497" s="37">
        <v>20875.82</v>
      </c>
      <c r="L497" s="37">
        <v>21067.119999999999</v>
      </c>
      <c r="M497" s="37">
        <v>21295.39</v>
      </c>
      <c r="N497" s="37">
        <v>21465.73</v>
      </c>
    </row>
    <row r="498" spans="1:14" x14ac:dyDescent="0.2">
      <c r="A498" s="39"/>
      <c r="B498" s="36">
        <v>13</v>
      </c>
      <c r="C498" s="37">
        <v>19680.77</v>
      </c>
      <c r="D498" s="53">
        <v>19766.45</v>
      </c>
      <c r="E498" s="37">
        <v>19776.63</v>
      </c>
      <c r="F498" s="37">
        <v>19866.62</v>
      </c>
      <c r="G498" s="37">
        <v>20014.59</v>
      </c>
      <c r="H498" s="37">
        <v>20116.27</v>
      </c>
      <c r="I498" s="37">
        <v>20364.39</v>
      </c>
      <c r="J498" s="37">
        <v>20659.330000000002</v>
      </c>
      <c r="K498" s="37">
        <v>20882.05</v>
      </c>
      <c r="L498" s="37">
        <v>21074.560000000001</v>
      </c>
      <c r="M498" s="37">
        <v>21301.75</v>
      </c>
      <c r="N498" s="37">
        <v>21465.040000000001</v>
      </c>
    </row>
    <row r="499" spans="1:14" x14ac:dyDescent="0.2">
      <c r="A499" s="39"/>
      <c r="B499" s="36">
        <v>14</v>
      </c>
      <c r="C499" s="37">
        <v>19683.939999999999</v>
      </c>
      <c r="D499" s="53">
        <v>19766.45</v>
      </c>
      <c r="E499" s="37">
        <v>19779.18</v>
      </c>
      <c r="F499" s="37">
        <v>19871.89</v>
      </c>
      <c r="G499" s="37">
        <v>20017.16</v>
      </c>
      <c r="H499" s="37">
        <v>20124.27</v>
      </c>
      <c r="I499" s="37">
        <v>20374.18</v>
      </c>
      <c r="J499" s="37">
        <v>20666.62</v>
      </c>
      <c r="K499" s="37">
        <v>20888.29</v>
      </c>
      <c r="L499" s="37">
        <v>21082</v>
      </c>
      <c r="M499" s="37">
        <v>21308.12</v>
      </c>
      <c r="N499" s="37">
        <v>21464.35</v>
      </c>
    </row>
    <row r="500" spans="1:14" x14ac:dyDescent="0.2">
      <c r="A500" s="39"/>
      <c r="B500" s="36">
        <v>15</v>
      </c>
      <c r="C500" s="37">
        <v>19687.11</v>
      </c>
      <c r="D500" s="53">
        <v>19766.45</v>
      </c>
      <c r="E500" s="37">
        <v>19781.73</v>
      </c>
      <c r="F500" s="37">
        <v>19877.169999999998</v>
      </c>
      <c r="G500" s="37">
        <v>20019.740000000002</v>
      </c>
      <c r="H500" s="37">
        <v>20132.27</v>
      </c>
      <c r="I500" s="37">
        <v>20383.97</v>
      </c>
      <c r="J500" s="37">
        <v>20673.919999999998</v>
      </c>
      <c r="K500" s="37">
        <v>20894.53</v>
      </c>
      <c r="L500" s="37">
        <v>21089.439999999999</v>
      </c>
      <c r="M500" s="37">
        <v>21314.48</v>
      </c>
      <c r="N500" s="37">
        <v>21463.65</v>
      </c>
    </row>
    <row r="501" spans="1:14" x14ac:dyDescent="0.2">
      <c r="A501" s="39"/>
      <c r="B501" s="36">
        <v>16</v>
      </c>
      <c r="C501" s="37">
        <v>19690.27</v>
      </c>
      <c r="D501" s="53">
        <v>19766.45</v>
      </c>
      <c r="E501" s="37">
        <v>19784.28</v>
      </c>
      <c r="F501" s="37">
        <v>19882.45</v>
      </c>
      <c r="G501" s="37">
        <v>20022.32</v>
      </c>
      <c r="H501" s="37">
        <v>20140.28</v>
      </c>
      <c r="I501" s="37">
        <v>20393.759999999998</v>
      </c>
      <c r="J501" s="37">
        <v>20681.22</v>
      </c>
      <c r="K501" s="37">
        <v>20900.77</v>
      </c>
      <c r="L501" s="37">
        <v>21096.880000000001</v>
      </c>
      <c r="M501" s="37">
        <v>21320.85</v>
      </c>
      <c r="N501" s="37">
        <v>21462.959999999999</v>
      </c>
    </row>
    <row r="502" spans="1:14" x14ac:dyDescent="0.2">
      <c r="A502" s="39"/>
      <c r="B502" s="36">
        <v>17</v>
      </c>
      <c r="C502" s="37">
        <v>19693.439999999999</v>
      </c>
      <c r="D502" s="53">
        <v>19766.45</v>
      </c>
      <c r="E502" s="37">
        <v>19786.82</v>
      </c>
      <c r="F502" s="37">
        <v>19887.73</v>
      </c>
      <c r="G502" s="37">
        <v>20024.900000000001</v>
      </c>
      <c r="H502" s="37">
        <v>20148.29</v>
      </c>
      <c r="I502" s="37">
        <v>20403.55</v>
      </c>
      <c r="J502" s="37">
        <v>20688.52</v>
      </c>
      <c r="K502" s="37">
        <v>20907.009999999998</v>
      </c>
      <c r="L502" s="37">
        <v>21104.33</v>
      </c>
      <c r="M502" s="37">
        <v>21327.22</v>
      </c>
      <c r="N502" s="37">
        <v>21462.27</v>
      </c>
    </row>
    <row r="503" spans="1:14" x14ac:dyDescent="0.2">
      <c r="A503" s="39"/>
      <c r="B503" s="36">
        <v>18</v>
      </c>
      <c r="C503" s="37">
        <v>19696.61</v>
      </c>
      <c r="D503" s="53">
        <v>19766.45</v>
      </c>
      <c r="E503" s="37">
        <v>19789.37</v>
      </c>
      <c r="F503" s="37">
        <v>19893.02</v>
      </c>
      <c r="G503" s="37">
        <v>20027.48</v>
      </c>
      <c r="H503" s="37">
        <v>20156.3</v>
      </c>
      <c r="I503" s="37">
        <v>20413.36</v>
      </c>
      <c r="J503" s="37">
        <v>20695.82</v>
      </c>
      <c r="K503" s="37">
        <v>20913.259999999998</v>
      </c>
      <c r="L503" s="37">
        <v>21111.78</v>
      </c>
      <c r="M503" s="37">
        <v>21333.59</v>
      </c>
      <c r="N503" s="37">
        <v>21461.58</v>
      </c>
    </row>
    <row r="504" spans="1:14" x14ac:dyDescent="0.2">
      <c r="A504" s="39"/>
      <c r="B504" s="36">
        <v>19</v>
      </c>
      <c r="C504" s="37">
        <v>19699.78</v>
      </c>
      <c r="D504" s="53">
        <v>19766.45</v>
      </c>
      <c r="E504" s="37">
        <v>19791.919999999998</v>
      </c>
      <c r="F504" s="37">
        <v>19898.3</v>
      </c>
      <c r="G504" s="37">
        <v>20030.060000000001</v>
      </c>
      <c r="H504" s="37">
        <v>20164.32</v>
      </c>
      <c r="I504" s="37">
        <v>20423.16</v>
      </c>
      <c r="J504" s="37">
        <v>20703.12</v>
      </c>
      <c r="K504" s="37">
        <v>20919.5</v>
      </c>
      <c r="L504" s="37">
        <v>21119.23</v>
      </c>
      <c r="M504" s="37">
        <v>21339.96</v>
      </c>
      <c r="N504" s="37">
        <v>21460.880000000001</v>
      </c>
    </row>
    <row r="505" spans="1:14" x14ac:dyDescent="0.2">
      <c r="A505" s="39"/>
      <c r="B505" s="36">
        <v>20</v>
      </c>
      <c r="C505" s="37">
        <v>19702.95</v>
      </c>
      <c r="D505" s="53">
        <v>19766.45</v>
      </c>
      <c r="E505" s="37">
        <v>19794.47</v>
      </c>
      <c r="F505" s="37">
        <v>19903.59</v>
      </c>
      <c r="G505" s="37">
        <v>20032.64</v>
      </c>
      <c r="H505" s="37">
        <v>20172.34</v>
      </c>
      <c r="I505" s="37">
        <v>20432.97</v>
      </c>
      <c r="J505" s="37">
        <v>20710.43</v>
      </c>
      <c r="K505" s="37">
        <v>20925.75</v>
      </c>
      <c r="L505" s="37">
        <v>21126.68</v>
      </c>
      <c r="M505" s="37">
        <v>21346.33</v>
      </c>
      <c r="N505" s="37">
        <v>21460.19</v>
      </c>
    </row>
    <row r="506" spans="1:14" x14ac:dyDescent="0.2">
      <c r="A506" s="39"/>
      <c r="B506" s="36">
        <v>21</v>
      </c>
      <c r="C506" s="37">
        <v>19706.12</v>
      </c>
      <c r="D506" s="53">
        <v>19766.45</v>
      </c>
      <c r="E506" s="37">
        <v>19797.02</v>
      </c>
      <c r="F506" s="37">
        <v>19908.87</v>
      </c>
      <c r="G506" s="37">
        <v>20035.22</v>
      </c>
      <c r="H506" s="37">
        <v>20180.36</v>
      </c>
      <c r="I506" s="37">
        <v>20442.79</v>
      </c>
      <c r="J506" s="37">
        <v>20717.740000000002</v>
      </c>
      <c r="K506" s="37">
        <v>20932</v>
      </c>
      <c r="L506" s="37">
        <v>21134.14</v>
      </c>
      <c r="M506" s="37">
        <v>21352.71</v>
      </c>
      <c r="N506" s="37">
        <v>21459.5</v>
      </c>
    </row>
    <row r="507" spans="1:14" x14ac:dyDescent="0.2">
      <c r="A507" s="39"/>
      <c r="B507" s="36">
        <v>22</v>
      </c>
      <c r="C507" s="37">
        <v>19709.29</v>
      </c>
      <c r="D507" s="53">
        <v>19766.45</v>
      </c>
      <c r="E507" s="37">
        <v>19799.57</v>
      </c>
      <c r="F507" s="37">
        <v>19914.16</v>
      </c>
      <c r="G507" s="37">
        <v>20037.8</v>
      </c>
      <c r="H507" s="37">
        <v>20188.39</v>
      </c>
      <c r="I507" s="37">
        <v>20452.61</v>
      </c>
      <c r="J507" s="37">
        <v>20725.05</v>
      </c>
      <c r="K507" s="37">
        <v>20938.259999999998</v>
      </c>
      <c r="L507" s="37">
        <v>21141.599999999999</v>
      </c>
      <c r="M507" s="37">
        <v>21359.09</v>
      </c>
      <c r="N507" s="37">
        <v>21458.799999999999</v>
      </c>
    </row>
    <row r="508" spans="1:14" x14ac:dyDescent="0.2">
      <c r="A508" s="39"/>
      <c r="B508" s="36">
        <v>23</v>
      </c>
      <c r="C508" s="37">
        <v>19712.46</v>
      </c>
      <c r="D508" s="53">
        <v>19766.45</v>
      </c>
      <c r="E508" s="37">
        <v>19802.12</v>
      </c>
      <c r="F508" s="37">
        <v>19919.45</v>
      </c>
      <c r="G508" s="37">
        <v>20040.38</v>
      </c>
      <c r="H508" s="37">
        <v>20196.41</v>
      </c>
      <c r="I508" s="37">
        <v>20462.439999999999</v>
      </c>
      <c r="J508" s="37">
        <v>20732.37</v>
      </c>
      <c r="K508" s="37">
        <v>20944.509999999998</v>
      </c>
      <c r="L508" s="37">
        <v>21149.06</v>
      </c>
      <c r="M508" s="37">
        <v>21365.47</v>
      </c>
      <c r="N508" s="37">
        <v>21458.11</v>
      </c>
    </row>
    <row r="509" spans="1:14" x14ac:dyDescent="0.2">
      <c r="A509" s="39"/>
      <c r="B509" s="36">
        <v>24</v>
      </c>
      <c r="C509" s="37">
        <v>19715.63</v>
      </c>
      <c r="D509" s="53">
        <v>19766.45</v>
      </c>
      <c r="E509" s="37">
        <v>19804.669999999998</v>
      </c>
      <c r="F509" s="37">
        <v>19924.740000000002</v>
      </c>
      <c r="G509" s="37">
        <v>20042.96</v>
      </c>
      <c r="H509" s="37">
        <v>20204.45</v>
      </c>
      <c r="I509" s="37">
        <v>20472.27</v>
      </c>
      <c r="J509" s="37">
        <v>20739.689999999999</v>
      </c>
      <c r="K509" s="37">
        <v>20950.77</v>
      </c>
      <c r="L509" s="37">
        <v>21156.53</v>
      </c>
      <c r="M509" s="37">
        <v>21371.85</v>
      </c>
      <c r="N509" s="37">
        <v>21457.42</v>
      </c>
    </row>
    <row r="510" spans="1:14" x14ac:dyDescent="0.2">
      <c r="A510" s="39"/>
      <c r="B510" s="36">
        <v>25</v>
      </c>
      <c r="C510" s="37">
        <v>19718.810000000001</v>
      </c>
      <c r="D510" s="53">
        <v>19766.45</v>
      </c>
      <c r="E510" s="37">
        <v>19807.22</v>
      </c>
      <c r="F510" s="37">
        <v>19930.04</v>
      </c>
      <c r="G510" s="37">
        <v>20045.54</v>
      </c>
      <c r="H510" s="37">
        <v>20212.48</v>
      </c>
      <c r="I510" s="37">
        <v>20482.099999999999</v>
      </c>
      <c r="J510" s="37">
        <v>20747.009999999998</v>
      </c>
      <c r="K510" s="37">
        <v>20957.02</v>
      </c>
      <c r="L510" s="37">
        <v>21163.99</v>
      </c>
      <c r="M510" s="37">
        <v>21378.23</v>
      </c>
      <c r="N510" s="37">
        <v>21456.73</v>
      </c>
    </row>
    <row r="511" spans="1:14" x14ac:dyDescent="0.2">
      <c r="A511" s="39"/>
      <c r="B511" s="36">
        <v>26</v>
      </c>
      <c r="C511" s="37">
        <v>19721.98</v>
      </c>
      <c r="D511" s="53">
        <v>19766.45</v>
      </c>
      <c r="E511" s="37">
        <v>19809.77</v>
      </c>
      <c r="F511" s="37">
        <v>19935.330000000002</v>
      </c>
      <c r="G511" s="37">
        <v>20048.12</v>
      </c>
      <c r="H511" s="37">
        <v>20220.52</v>
      </c>
      <c r="I511" s="37">
        <v>20491.939999999999</v>
      </c>
      <c r="J511" s="37">
        <v>20754.330000000002</v>
      </c>
      <c r="K511" s="37">
        <v>20963.28</v>
      </c>
      <c r="L511" s="37">
        <v>21171.46</v>
      </c>
      <c r="M511" s="37">
        <v>21384.62</v>
      </c>
      <c r="N511" s="37">
        <v>21456.03</v>
      </c>
    </row>
    <row r="512" spans="1:14" x14ac:dyDescent="0.2">
      <c r="A512" s="39"/>
      <c r="B512" s="36">
        <v>27</v>
      </c>
      <c r="C512" s="37">
        <v>19725.150000000001</v>
      </c>
      <c r="D512" s="53">
        <v>19766.45</v>
      </c>
      <c r="E512" s="37">
        <v>19812.32</v>
      </c>
      <c r="F512" s="37">
        <v>19940.63</v>
      </c>
      <c r="G512" s="37">
        <v>20050.7</v>
      </c>
      <c r="H512" s="37">
        <v>20228.560000000001</v>
      </c>
      <c r="I512" s="37">
        <v>20501.78</v>
      </c>
      <c r="J512" s="37">
        <v>20761.650000000001</v>
      </c>
      <c r="K512" s="37">
        <v>20969.55</v>
      </c>
      <c r="L512" s="37">
        <v>21178.94</v>
      </c>
      <c r="M512" s="37">
        <v>21391.01</v>
      </c>
      <c r="N512" s="37">
        <v>21455.34</v>
      </c>
    </row>
    <row r="513" spans="1:14" x14ac:dyDescent="0.2">
      <c r="A513" s="39"/>
      <c r="B513" s="36">
        <v>28</v>
      </c>
      <c r="C513" s="37">
        <v>19728.330000000002</v>
      </c>
      <c r="D513" s="53">
        <v>19766.45</v>
      </c>
      <c r="E513" s="37">
        <v>19814.87</v>
      </c>
      <c r="F513" s="37">
        <v>19945.919999999998</v>
      </c>
      <c r="G513" s="37">
        <v>20053.28</v>
      </c>
      <c r="H513" s="37">
        <v>20236.61</v>
      </c>
      <c r="I513" s="37">
        <v>20511.63</v>
      </c>
      <c r="J513" s="37">
        <v>20768.98</v>
      </c>
      <c r="K513" s="37">
        <v>20975.81</v>
      </c>
      <c r="L513" s="37">
        <v>21186.41</v>
      </c>
      <c r="M513" s="37">
        <v>21397.4</v>
      </c>
      <c r="N513" s="37">
        <v>21454.65</v>
      </c>
    </row>
    <row r="514" spans="1:14" x14ac:dyDescent="0.2">
      <c r="A514" s="39"/>
      <c r="B514" s="36">
        <v>29</v>
      </c>
      <c r="C514" s="37">
        <v>19731.5</v>
      </c>
      <c r="D514" s="53">
        <v>19766.45</v>
      </c>
      <c r="E514" s="37">
        <v>19817.419999999998</v>
      </c>
      <c r="F514" s="37">
        <v>19951.22</v>
      </c>
      <c r="G514" s="37">
        <v>20055.87</v>
      </c>
      <c r="H514" s="37">
        <v>20244.650000000001</v>
      </c>
      <c r="I514" s="37">
        <v>20521.490000000002</v>
      </c>
      <c r="J514" s="37">
        <v>20776.310000000001</v>
      </c>
      <c r="K514" s="37">
        <v>20982.080000000002</v>
      </c>
      <c r="L514" s="37">
        <v>21193.89</v>
      </c>
      <c r="M514" s="37">
        <v>21403.79</v>
      </c>
      <c r="N514" s="37">
        <v>21453.96</v>
      </c>
    </row>
    <row r="515" spans="1:14" x14ac:dyDescent="0.2">
      <c r="A515" s="39"/>
      <c r="B515" s="36">
        <v>30</v>
      </c>
      <c r="C515" s="37">
        <v>19734.669999999998</v>
      </c>
      <c r="D515" s="37"/>
      <c r="E515" s="37">
        <v>19819.98</v>
      </c>
      <c r="F515" s="37">
        <v>19956.52</v>
      </c>
      <c r="G515" s="37">
        <v>20058.45</v>
      </c>
      <c r="H515" s="37">
        <v>20252.71</v>
      </c>
      <c r="I515" s="37">
        <v>20531.34</v>
      </c>
      <c r="J515" s="37">
        <v>20783.650000000001</v>
      </c>
      <c r="K515" s="37">
        <v>20988.34</v>
      </c>
      <c r="L515" s="37">
        <v>21201.37</v>
      </c>
      <c r="M515" s="37">
        <v>21410.18</v>
      </c>
      <c r="N515" s="37">
        <v>21453.26</v>
      </c>
    </row>
    <row r="516" spans="1:14" x14ac:dyDescent="0.2">
      <c r="A516" s="39"/>
      <c r="B516" s="36">
        <v>31</v>
      </c>
      <c r="C516" s="37">
        <v>19737.849999999999</v>
      </c>
      <c r="D516" s="37"/>
      <c r="E516" s="37">
        <v>19822.53</v>
      </c>
      <c r="F516" s="37"/>
      <c r="G516" s="37">
        <v>20061.03</v>
      </c>
      <c r="H516" s="37"/>
      <c r="I516" s="37">
        <v>20541.21</v>
      </c>
      <c r="J516" s="37">
        <v>20790.98</v>
      </c>
      <c r="K516" s="37"/>
      <c r="L516" s="37">
        <v>21208.85</v>
      </c>
      <c r="M516" s="37"/>
      <c r="N516" s="37">
        <v>21452.57</v>
      </c>
    </row>
    <row r="517" spans="1:14" x14ac:dyDescent="0.2">
      <c r="A517" s="39"/>
      <c r="B517" s="19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2.75" customHeight="1" x14ac:dyDescent="0.2">
      <c r="A518" s="463" t="s">
        <v>35</v>
      </c>
      <c r="B518" s="464"/>
      <c r="C518" s="40">
        <f t="shared" ref="C518:L518" si="13">AVERAGE(C486:C516)</f>
        <v>19688.099354838709</v>
      </c>
      <c r="D518" s="40">
        <f t="shared" si="13"/>
        <v>19762.504137931039</v>
      </c>
      <c r="E518" s="40">
        <f t="shared" si="13"/>
        <v>19787.244193548384</v>
      </c>
      <c r="F518" s="40">
        <f t="shared" si="13"/>
        <v>19883.117333333335</v>
      </c>
      <c r="G518" s="40">
        <f t="shared" si="13"/>
        <v>20019.160000000003</v>
      </c>
      <c r="H518" s="40">
        <f t="shared" si="13"/>
        <v>20142.864000000001</v>
      </c>
      <c r="I518" s="40">
        <f t="shared" si="13"/>
        <v>20395.891935483865</v>
      </c>
      <c r="J518" s="40">
        <f t="shared" si="13"/>
        <v>20678.274516129033</v>
      </c>
      <c r="K518" s="40">
        <f t="shared" si="13"/>
        <v>20896.363666666672</v>
      </c>
      <c r="L518" s="40">
        <f t="shared" si="13"/>
        <v>21098.310967741931</v>
      </c>
      <c r="M518" s="40">
        <f>AVERAGE(M486:M516)</f>
        <v>21316.354000000007</v>
      </c>
      <c r="N518" s="40">
        <f>AVERAGE(N486:N516)</f>
        <v>21454.716451612901</v>
      </c>
    </row>
    <row r="519" spans="1:14" ht="12.75" customHeight="1" x14ac:dyDescent="0.2">
      <c r="A519" s="41" t="s">
        <v>83</v>
      </c>
      <c r="B519" s="41"/>
    </row>
    <row r="520" spans="1:14" s="25" customFormat="1" x14ac:dyDescent="0.2">
      <c r="A520" s="20"/>
      <c r="B520" s="21"/>
      <c r="C520" s="22"/>
      <c r="D520" s="23"/>
      <c r="E520" s="24"/>
      <c r="F520" s="22"/>
      <c r="G520" s="24"/>
      <c r="H520" s="22"/>
      <c r="I520" s="24"/>
      <c r="J520" s="22"/>
      <c r="K520" s="24"/>
      <c r="L520" s="24"/>
      <c r="M520" s="24"/>
      <c r="N520" s="24"/>
    </row>
    <row r="521" spans="1:14" s="25" customFormat="1" x14ac:dyDescent="0.2">
      <c r="A521" s="42"/>
      <c r="B521" s="43"/>
      <c r="C521" s="44"/>
      <c r="D521" s="45"/>
      <c r="F521" s="44"/>
      <c r="H521" s="44"/>
      <c r="J521" s="44"/>
    </row>
    <row r="522" spans="1:14" x14ac:dyDescent="0.2">
      <c r="A522" s="26" t="s">
        <v>19</v>
      </c>
      <c r="B522" s="27" t="s">
        <v>20</v>
      </c>
      <c r="C522" s="102" t="s">
        <v>23</v>
      </c>
      <c r="D522" s="103" t="s">
        <v>24</v>
      </c>
      <c r="E522" s="104" t="s">
        <v>25</v>
      </c>
      <c r="F522" s="105" t="s">
        <v>26</v>
      </c>
      <c r="G522" s="104" t="s">
        <v>27</v>
      </c>
      <c r="H522" s="105" t="s">
        <v>28</v>
      </c>
      <c r="I522" s="104" t="s">
        <v>29</v>
      </c>
      <c r="J522" s="105" t="s">
        <v>30</v>
      </c>
      <c r="K522" s="104" t="s">
        <v>31</v>
      </c>
      <c r="L522" s="104" t="s">
        <v>32</v>
      </c>
      <c r="M522" s="104" t="s">
        <v>33</v>
      </c>
      <c r="N522" s="104" t="s">
        <v>34</v>
      </c>
    </row>
    <row r="523" spans="1:14" x14ac:dyDescent="0.2">
      <c r="A523" s="29"/>
      <c r="B523" s="30"/>
      <c r="C523" s="31"/>
      <c r="D523" s="32"/>
      <c r="E523" s="33"/>
      <c r="F523" s="34"/>
      <c r="G523" s="33"/>
      <c r="H523" s="34"/>
      <c r="I523" s="33"/>
      <c r="J523" s="34"/>
      <c r="K523" s="33"/>
      <c r="L523" s="33"/>
      <c r="M523" s="33"/>
      <c r="N523" s="33"/>
    </row>
    <row r="524" spans="1:14" x14ac:dyDescent="0.2">
      <c r="A524" s="46">
        <v>2007</v>
      </c>
      <c r="B524" s="36">
        <v>1</v>
      </c>
      <c r="C524" s="37">
        <v>18335.2</v>
      </c>
      <c r="D524" s="38">
        <v>18339.32</v>
      </c>
      <c r="E524" s="38">
        <v>18383.349999999999</v>
      </c>
      <c r="F524" s="38">
        <v>18371.78</v>
      </c>
      <c r="G524" s="37">
        <v>18416.12</v>
      </c>
      <c r="H524" s="38">
        <v>18517.75</v>
      </c>
      <c r="I524" s="38">
        <v>18627.89</v>
      </c>
      <c r="J524" s="38">
        <v>18782.07</v>
      </c>
      <c r="K524" s="38">
        <v>18978.97</v>
      </c>
      <c r="L524" s="38">
        <v>19185.939999999999</v>
      </c>
      <c r="M524" s="38">
        <v>19398.810000000001</v>
      </c>
      <c r="N524" s="38">
        <v>19496.43</v>
      </c>
    </row>
    <row r="525" spans="1:14" x14ac:dyDescent="0.2">
      <c r="A525" s="39"/>
      <c r="B525" s="36">
        <v>2</v>
      </c>
      <c r="C525" s="37">
        <v>18334.009999999998</v>
      </c>
      <c r="D525" s="37">
        <v>18339.919999999998</v>
      </c>
      <c r="E525" s="37">
        <v>18385.32</v>
      </c>
      <c r="F525" s="37">
        <v>18370.59</v>
      </c>
      <c r="G525" s="37">
        <v>18418.57</v>
      </c>
      <c r="H525" s="37">
        <v>18521.32</v>
      </c>
      <c r="I525" s="37">
        <v>18631.599999999999</v>
      </c>
      <c r="J525" s="37">
        <v>18787.5</v>
      </c>
      <c r="K525" s="37">
        <v>18985.669999999998</v>
      </c>
      <c r="L525" s="37">
        <v>19192.93</v>
      </c>
      <c r="M525" s="37">
        <v>19405.650000000001</v>
      </c>
      <c r="N525" s="37">
        <v>19498.38</v>
      </c>
    </row>
    <row r="526" spans="1:14" x14ac:dyDescent="0.2">
      <c r="A526" s="39"/>
      <c r="B526" s="36">
        <v>3</v>
      </c>
      <c r="C526" s="37">
        <v>18332.830000000002</v>
      </c>
      <c r="D526" s="37">
        <v>18340.509999999998</v>
      </c>
      <c r="E526" s="37">
        <v>18387.29</v>
      </c>
      <c r="F526" s="37">
        <v>18369.41</v>
      </c>
      <c r="G526" s="37">
        <v>18421.03</v>
      </c>
      <c r="H526" s="37">
        <v>18524.89</v>
      </c>
      <c r="I526" s="37">
        <v>18635.32</v>
      </c>
      <c r="J526" s="37">
        <v>18792.93</v>
      </c>
      <c r="K526" s="37">
        <v>18992.37</v>
      </c>
      <c r="L526" s="37">
        <v>19199.93</v>
      </c>
      <c r="M526" s="37">
        <v>19412.5</v>
      </c>
      <c r="N526" s="37">
        <v>19500.32</v>
      </c>
    </row>
    <row r="527" spans="1:14" x14ac:dyDescent="0.2">
      <c r="A527" s="39"/>
      <c r="B527" s="36">
        <v>4</v>
      </c>
      <c r="C527" s="37">
        <v>18331.64</v>
      </c>
      <c r="D527" s="37">
        <v>18341.099999999999</v>
      </c>
      <c r="E527" s="37">
        <v>18389.25</v>
      </c>
      <c r="F527" s="37">
        <v>18368.22</v>
      </c>
      <c r="G527" s="37">
        <v>18423.48</v>
      </c>
      <c r="H527" s="37">
        <v>18528.47</v>
      </c>
      <c r="I527" s="37">
        <v>18639.04</v>
      </c>
      <c r="J527" s="37">
        <v>18798.36</v>
      </c>
      <c r="K527" s="37">
        <v>18999.080000000002</v>
      </c>
      <c r="L527" s="37">
        <v>19206.939999999999</v>
      </c>
      <c r="M527" s="37">
        <v>19419.36</v>
      </c>
      <c r="N527" s="37">
        <v>19502.27</v>
      </c>
    </row>
    <row r="528" spans="1:14" x14ac:dyDescent="0.2">
      <c r="A528" s="39"/>
      <c r="B528" s="36">
        <v>5</v>
      </c>
      <c r="C528" s="37">
        <v>18330.46</v>
      </c>
      <c r="D528" s="37">
        <v>18341.689999999999</v>
      </c>
      <c r="E528" s="37">
        <v>18391.22</v>
      </c>
      <c r="F528" s="37">
        <v>18367.04</v>
      </c>
      <c r="G528" s="37">
        <v>18425.93</v>
      </c>
      <c r="H528" s="37">
        <v>18532.04</v>
      </c>
      <c r="I528" s="37">
        <v>18642.75</v>
      </c>
      <c r="J528" s="37">
        <v>18803.8</v>
      </c>
      <c r="K528" s="37">
        <v>19005.78</v>
      </c>
      <c r="L528" s="37">
        <v>19213.939999999999</v>
      </c>
      <c r="M528" s="37">
        <v>19426.21</v>
      </c>
      <c r="N528" s="37">
        <v>19504.22</v>
      </c>
    </row>
    <row r="529" spans="1:14" x14ac:dyDescent="0.2">
      <c r="A529" s="39"/>
      <c r="B529" s="36">
        <v>6</v>
      </c>
      <c r="C529" s="37">
        <v>18329.28</v>
      </c>
      <c r="D529" s="37">
        <v>18342.28</v>
      </c>
      <c r="E529" s="37">
        <v>18393.189999999999</v>
      </c>
      <c r="F529" s="37">
        <v>18365.849999999999</v>
      </c>
      <c r="G529" s="37">
        <v>18428.38</v>
      </c>
      <c r="H529" s="37">
        <v>18535.62</v>
      </c>
      <c r="I529" s="37">
        <v>18646.47</v>
      </c>
      <c r="J529" s="37">
        <v>18809.23</v>
      </c>
      <c r="K529" s="37">
        <v>19012.490000000002</v>
      </c>
      <c r="L529" s="37">
        <v>19220.95</v>
      </c>
      <c r="M529" s="37">
        <v>19433.07</v>
      </c>
      <c r="N529" s="37">
        <v>19506.169999999998</v>
      </c>
    </row>
    <row r="530" spans="1:14" x14ac:dyDescent="0.2">
      <c r="A530" s="39"/>
      <c r="B530" s="36">
        <v>7</v>
      </c>
      <c r="C530" s="37">
        <v>18328.09</v>
      </c>
      <c r="D530" s="37">
        <v>18342.87</v>
      </c>
      <c r="E530" s="37">
        <v>18395.16</v>
      </c>
      <c r="F530" s="37">
        <v>18364.66</v>
      </c>
      <c r="G530" s="37">
        <v>18430.830000000002</v>
      </c>
      <c r="H530" s="37">
        <v>18539.2</v>
      </c>
      <c r="I530" s="37">
        <v>18650.189999999999</v>
      </c>
      <c r="J530" s="37">
        <v>18814.669999999998</v>
      </c>
      <c r="K530" s="37">
        <v>19019.2</v>
      </c>
      <c r="L530" s="37">
        <v>19227.96</v>
      </c>
      <c r="M530" s="37">
        <v>19439.93</v>
      </c>
      <c r="N530" s="37">
        <v>19508.11</v>
      </c>
    </row>
    <row r="531" spans="1:14" x14ac:dyDescent="0.2">
      <c r="A531" s="39"/>
      <c r="B531" s="36">
        <v>8</v>
      </c>
      <c r="C531" s="37">
        <v>18326.91</v>
      </c>
      <c r="D531" s="37">
        <v>18343.46</v>
      </c>
      <c r="E531" s="37">
        <v>18397.12</v>
      </c>
      <c r="F531" s="37">
        <v>18363.48</v>
      </c>
      <c r="G531" s="37">
        <v>18433.29</v>
      </c>
      <c r="H531" s="37">
        <v>18542.78</v>
      </c>
      <c r="I531" s="37">
        <v>18653.91</v>
      </c>
      <c r="J531" s="37">
        <v>18820.11</v>
      </c>
      <c r="K531" s="37">
        <v>19025.919999999998</v>
      </c>
      <c r="L531" s="37">
        <v>19234.97</v>
      </c>
      <c r="M531" s="37">
        <v>19446.79</v>
      </c>
      <c r="N531" s="37">
        <v>19510.060000000001</v>
      </c>
    </row>
    <row r="532" spans="1:14" x14ac:dyDescent="0.2">
      <c r="A532" s="39"/>
      <c r="B532" s="36">
        <v>9</v>
      </c>
      <c r="C532" s="37">
        <v>18325.73</v>
      </c>
      <c r="D532" s="37">
        <v>18344.060000000001</v>
      </c>
      <c r="E532" s="37">
        <v>18399.09</v>
      </c>
      <c r="F532" s="37">
        <v>18362.29</v>
      </c>
      <c r="G532" s="37">
        <v>18435.740000000002</v>
      </c>
      <c r="H532" s="37">
        <v>18546.349999999999</v>
      </c>
      <c r="I532" s="37">
        <v>18657.63</v>
      </c>
      <c r="J532" s="37">
        <v>18825.55</v>
      </c>
      <c r="K532" s="37">
        <v>19032.63</v>
      </c>
      <c r="L532" s="37">
        <v>19241.990000000002</v>
      </c>
      <c r="M532" s="37">
        <v>19453.650000000001</v>
      </c>
      <c r="N532" s="37">
        <v>19512.009999999998</v>
      </c>
    </row>
    <row r="533" spans="1:14" x14ac:dyDescent="0.2">
      <c r="A533" s="39"/>
      <c r="B533" s="36">
        <v>10</v>
      </c>
      <c r="C533" s="37">
        <v>18326.32</v>
      </c>
      <c r="D533" s="37">
        <v>18346.02</v>
      </c>
      <c r="E533" s="37">
        <v>18397.900000000001</v>
      </c>
      <c r="F533" s="37">
        <v>18364.73</v>
      </c>
      <c r="G533" s="37">
        <v>18439.3</v>
      </c>
      <c r="H533" s="37">
        <v>18550.05</v>
      </c>
      <c r="I533" s="37">
        <v>18663.02</v>
      </c>
      <c r="J533" s="37">
        <v>18832.189999999999</v>
      </c>
      <c r="K533" s="37">
        <v>19039.57</v>
      </c>
      <c r="L533" s="37">
        <v>19248.78</v>
      </c>
      <c r="M533" s="37">
        <v>19455.59</v>
      </c>
      <c r="N533" s="37">
        <v>19517.03</v>
      </c>
    </row>
    <row r="534" spans="1:14" x14ac:dyDescent="0.2">
      <c r="A534" s="39"/>
      <c r="B534" s="36">
        <v>11</v>
      </c>
      <c r="C534" s="37">
        <v>18326.91</v>
      </c>
      <c r="D534" s="37">
        <v>18347.990000000002</v>
      </c>
      <c r="E534" s="37">
        <v>18396.71</v>
      </c>
      <c r="F534" s="37">
        <v>18367.18</v>
      </c>
      <c r="G534" s="37">
        <v>18442.86</v>
      </c>
      <c r="H534" s="37">
        <v>18553.75</v>
      </c>
      <c r="I534" s="37">
        <v>18668.419999999998</v>
      </c>
      <c r="J534" s="37">
        <v>18838.84</v>
      </c>
      <c r="K534" s="37">
        <v>19046.52</v>
      </c>
      <c r="L534" s="37">
        <v>19255.580000000002</v>
      </c>
      <c r="M534" s="37">
        <v>19457.54</v>
      </c>
      <c r="N534" s="37">
        <v>19522.04</v>
      </c>
    </row>
    <row r="535" spans="1:14" x14ac:dyDescent="0.2">
      <c r="A535" s="39"/>
      <c r="B535" s="36">
        <v>12</v>
      </c>
      <c r="C535" s="37">
        <v>18327.5</v>
      </c>
      <c r="D535" s="37">
        <v>18349.95</v>
      </c>
      <c r="E535" s="37">
        <v>18395.53</v>
      </c>
      <c r="F535" s="37">
        <v>18369.62</v>
      </c>
      <c r="G535" s="37">
        <v>18446.419999999998</v>
      </c>
      <c r="H535" s="37">
        <v>18557.45</v>
      </c>
      <c r="I535" s="37">
        <v>18673.810000000001</v>
      </c>
      <c r="J535" s="37">
        <v>18845.490000000002</v>
      </c>
      <c r="K535" s="37">
        <v>19053.46</v>
      </c>
      <c r="L535" s="37">
        <v>19262.37</v>
      </c>
      <c r="M535" s="37">
        <v>19459.48</v>
      </c>
      <c r="N535" s="37">
        <v>19527.060000000001</v>
      </c>
    </row>
    <row r="536" spans="1:14" x14ac:dyDescent="0.2">
      <c r="A536" s="39"/>
      <c r="B536" s="36">
        <v>13</v>
      </c>
      <c r="C536" s="37">
        <v>18328.09</v>
      </c>
      <c r="D536" s="37">
        <v>18351.91</v>
      </c>
      <c r="E536" s="37">
        <v>18394.34</v>
      </c>
      <c r="F536" s="37">
        <v>18372.07</v>
      </c>
      <c r="G536" s="37">
        <v>18449.98</v>
      </c>
      <c r="H536" s="37">
        <v>18561.150000000001</v>
      </c>
      <c r="I536" s="37">
        <v>18679.21</v>
      </c>
      <c r="J536" s="37">
        <v>18852.14</v>
      </c>
      <c r="K536" s="37">
        <v>19060.41</v>
      </c>
      <c r="L536" s="37">
        <v>19269.169999999998</v>
      </c>
      <c r="M536" s="37">
        <v>19461.419999999998</v>
      </c>
      <c r="N536" s="37">
        <v>19532.080000000002</v>
      </c>
    </row>
    <row r="537" spans="1:14" x14ac:dyDescent="0.2">
      <c r="A537" s="39"/>
      <c r="B537" s="36">
        <v>14</v>
      </c>
      <c r="C537" s="37">
        <v>18328.68</v>
      </c>
      <c r="D537" s="37">
        <v>18353.88</v>
      </c>
      <c r="E537" s="37">
        <v>18393.150000000001</v>
      </c>
      <c r="F537" s="37">
        <v>18374.509999999998</v>
      </c>
      <c r="G537" s="37">
        <v>18453.54</v>
      </c>
      <c r="H537" s="37">
        <v>18564.849999999999</v>
      </c>
      <c r="I537" s="37">
        <v>18684.61</v>
      </c>
      <c r="J537" s="37">
        <v>18858.8</v>
      </c>
      <c r="K537" s="37">
        <v>19067.36</v>
      </c>
      <c r="L537" s="37">
        <v>19275.97</v>
      </c>
      <c r="M537" s="37">
        <v>19463.36</v>
      </c>
      <c r="N537" s="37">
        <v>19537.099999999999</v>
      </c>
    </row>
    <row r="538" spans="1:14" x14ac:dyDescent="0.2">
      <c r="A538" s="39"/>
      <c r="B538" s="36">
        <v>15</v>
      </c>
      <c r="C538" s="37">
        <v>18329.28</v>
      </c>
      <c r="D538" s="37">
        <v>18355.84</v>
      </c>
      <c r="E538" s="37">
        <v>18391.96</v>
      </c>
      <c r="F538" s="37">
        <v>18376.96</v>
      </c>
      <c r="G538" s="37">
        <v>18457.099999999999</v>
      </c>
      <c r="H538" s="37">
        <v>18568.55</v>
      </c>
      <c r="I538" s="37">
        <v>18690.009999999998</v>
      </c>
      <c r="J538" s="37">
        <v>18865.45</v>
      </c>
      <c r="K538" s="37">
        <v>19074.32</v>
      </c>
      <c r="L538" s="37">
        <v>19282.78</v>
      </c>
      <c r="M538" s="37">
        <v>19465.310000000001</v>
      </c>
      <c r="N538" s="37">
        <v>19542.13</v>
      </c>
    </row>
    <row r="539" spans="1:14" x14ac:dyDescent="0.2">
      <c r="A539" s="39"/>
      <c r="B539" s="36">
        <v>16</v>
      </c>
      <c r="C539" s="37">
        <v>18329.87</v>
      </c>
      <c r="D539" s="37">
        <v>18357.8</v>
      </c>
      <c r="E539" s="37">
        <v>18390.77</v>
      </c>
      <c r="F539" s="37">
        <v>18379.400000000001</v>
      </c>
      <c r="G539" s="37">
        <v>18460.66</v>
      </c>
      <c r="H539" s="37">
        <v>18572.259999999998</v>
      </c>
      <c r="I539" s="37">
        <v>18695.419999999998</v>
      </c>
      <c r="J539" s="37">
        <v>18872.11</v>
      </c>
      <c r="K539" s="37">
        <v>19081.28</v>
      </c>
      <c r="L539" s="37">
        <v>19289.580000000002</v>
      </c>
      <c r="M539" s="37">
        <v>19467.25</v>
      </c>
      <c r="N539" s="37">
        <v>19547.150000000001</v>
      </c>
    </row>
    <row r="540" spans="1:14" x14ac:dyDescent="0.2">
      <c r="A540" s="39"/>
      <c r="B540" s="36">
        <v>17</v>
      </c>
      <c r="C540" s="37">
        <v>18330.46</v>
      </c>
      <c r="D540" s="37">
        <v>18359.77</v>
      </c>
      <c r="E540" s="37">
        <v>18389.59</v>
      </c>
      <c r="F540" s="37">
        <v>18381.849999999999</v>
      </c>
      <c r="G540" s="37">
        <v>18464.22</v>
      </c>
      <c r="H540" s="37">
        <v>18575.96</v>
      </c>
      <c r="I540" s="37">
        <v>18700.82</v>
      </c>
      <c r="J540" s="37">
        <v>18878.77</v>
      </c>
      <c r="K540" s="37">
        <v>19088.240000000002</v>
      </c>
      <c r="L540" s="37">
        <v>19296.39</v>
      </c>
      <c r="M540" s="37">
        <v>19469.2</v>
      </c>
      <c r="N540" s="37">
        <v>19552.169999999998</v>
      </c>
    </row>
    <row r="541" spans="1:14" x14ac:dyDescent="0.2">
      <c r="A541" s="39"/>
      <c r="B541" s="36">
        <v>18</v>
      </c>
      <c r="C541" s="37">
        <v>18331.05</v>
      </c>
      <c r="D541" s="37">
        <v>18361.73</v>
      </c>
      <c r="E541" s="37">
        <v>18388.400000000001</v>
      </c>
      <c r="F541" s="37">
        <v>18384.29</v>
      </c>
      <c r="G541" s="37">
        <v>18467.79</v>
      </c>
      <c r="H541" s="37">
        <v>18579.66</v>
      </c>
      <c r="I541" s="37">
        <v>18706.23</v>
      </c>
      <c r="J541" s="37">
        <v>18885.439999999999</v>
      </c>
      <c r="K541" s="37">
        <v>19095.2</v>
      </c>
      <c r="L541" s="37">
        <v>19303.2</v>
      </c>
      <c r="M541" s="37">
        <v>19471.14</v>
      </c>
      <c r="N541" s="37">
        <v>19557.2</v>
      </c>
    </row>
    <row r="542" spans="1:14" x14ac:dyDescent="0.2">
      <c r="A542" s="39"/>
      <c r="B542" s="36">
        <v>19</v>
      </c>
      <c r="C542" s="37">
        <v>18331.64</v>
      </c>
      <c r="D542" s="37">
        <v>18363.7</v>
      </c>
      <c r="E542" s="37">
        <v>18387.21</v>
      </c>
      <c r="F542" s="37">
        <v>18386.740000000002</v>
      </c>
      <c r="G542" s="37">
        <v>18471.349999999999</v>
      </c>
      <c r="H542" s="37">
        <v>18583.37</v>
      </c>
      <c r="I542" s="37">
        <v>18711.63</v>
      </c>
      <c r="J542" s="37">
        <v>18892.099999999999</v>
      </c>
      <c r="K542" s="37">
        <v>19102.16</v>
      </c>
      <c r="L542" s="37">
        <v>19310.02</v>
      </c>
      <c r="M542" s="37">
        <v>19473.080000000002</v>
      </c>
      <c r="N542" s="37">
        <v>19562.23</v>
      </c>
    </row>
    <row r="543" spans="1:14" x14ac:dyDescent="0.2">
      <c r="A543" s="39"/>
      <c r="B543" s="36">
        <v>20</v>
      </c>
      <c r="C543" s="37">
        <v>18332.23</v>
      </c>
      <c r="D543" s="37">
        <v>18365.66</v>
      </c>
      <c r="E543" s="37">
        <v>18386.02</v>
      </c>
      <c r="F543" s="37">
        <v>18389.189999999999</v>
      </c>
      <c r="G543" s="37">
        <v>18474.91</v>
      </c>
      <c r="H543" s="37">
        <v>18587.07</v>
      </c>
      <c r="I543" s="37">
        <v>18717.04</v>
      </c>
      <c r="J543" s="37">
        <v>18898.77</v>
      </c>
      <c r="K543" s="37">
        <v>19109.13</v>
      </c>
      <c r="L543" s="37">
        <v>19316.830000000002</v>
      </c>
      <c r="M543" s="37">
        <v>19475.03</v>
      </c>
      <c r="N543" s="37">
        <v>19567.259999999998</v>
      </c>
    </row>
    <row r="544" spans="1:14" x14ac:dyDescent="0.2">
      <c r="A544" s="39"/>
      <c r="B544" s="36">
        <v>21</v>
      </c>
      <c r="C544" s="37">
        <v>18332.82</v>
      </c>
      <c r="D544" s="37">
        <v>18367.63</v>
      </c>
      <c r="E544" s="37">
        <v>18384.84</v>
      </c>
      <c r="F544" s="37">
        <v>18391.63</v>
      </c>
      <c r="G544" s="37">
        <v>18478.48</v>
      </c>
      <c r="H544" s="37">
        <v>18590.78</v>
      </c>
      <c r="I544" s="37">
        <v>18722.45</v>
      </c>
      <c r="J544" s="37">
        <v>18905.439999999999</v>
      </c>
      <c r="K544" s="37">
        <v>19116.099999999999</v>
      </c>
      <c r="L544" s="37">
        <v>19323.650000000001</v>
      </c>
      <c r="M544" s="37">
        <v>19476.97</v>
      </c>
      <c r="N544" s="37">
        <v>19572.29</v>
      </c>
    </row>
    <row r="545" spans="1:14" x14ac:dyDescent="0.2">
      <c r="A545" s="39"/>
      <c r="B545" s="36">
        <v>22</v>
      </c>
      <c r="C545" s="37">
        <v>18333.41</v>
      </c>
      <c r="D545" s="37">
        <v>18369.59</v>
      </c>
      <c r="E545" s="37">
        <v>18383.650000000001</v>
      </c>
      <c r="F545" s="37">
        <v>18394.080000000002</v>
      </c>
      <c r="G545" s="37">
        <v>18482.05</v>
      </c>
      <c r="H545" s="37">
        <v>18594.490000000002</v>
      </c>
      <c r="I545" s="37">
        <v>18727.86</v>
      </c>
      <c r="J545" s="37">
        <v>18912.11</v>
      </c>
      <c r="K545" s="37">
        <v>19123.07</v>
      </c>
      <c r="L545" s="37">
        <v>19330.47</v>
      </c>
      <c r="M545" s="37">
        <v>19478.919999999998</v>
      </c>
      <c r="N545" s="37">
        <v>19577.32</v>
      </c>
    </row>
    <row r="546" spans="1:14" x14ac:dyDescent="0.2">
      <c r="A546" s="39"/>
      <c r="B546" s="36">
        <v>23</v>
      </c>
      <c r="C546" s="37">
        <v>18334</v>
      </c>
      <c r="D546" s="37">
        <v>18371.560000000001</v>
      </c>
      <c r="E546" s="37">
        <v>18382.46</v>
      </c>
      <c r="F546" s="37">
        <v>18396.53</v>
      </c>
      <c r="G546" s="37">
        <v>18485.61</v>
      </c>
      <c r="H546" s="37">
        <v>18598.2</v>
      </c>
      <c r="I546" s="37">
        <v>18733.28</v>
      </c>
      <c r="J546" s="37">
        <v>18918.79</v>
      </c>
      <c r="K546" s="37">
        <v>19130.05</v>
      </c>
      <c r="L546" s="37">
        <v>19337.29</v>
      </c>
      <c r="M546" s="37">
        <v>19480.86</v>
      </c>
      <c r="N546" s="37">
        <v>19582.349999999999</v>
      </c>
    </row>
    <row r="547" spans="1:14" x14ac:dyDescent="0.2">
      <c r="A547" s="39"/>
      <c r="B547" s="36">
        <v>24</v>
      </c>
      <c r="C547" s="37">
        <v>18334.599999999999</v>
      </c>
      <c r="D547" s="37">
        <v>18373.52</v>
      </c>
      <c r="E547" s="37">
        <v>18381.28</v>
      </c>
      <c r="F547" s="37">
        <v>18398.98</v>
      </c>
      <c r="G547" s="37">
        <v>18489.18</v>
      </c>
      <c r="H547" s="37">
        <v>18601.91</v>
      </c>
      <c r="I547" s="37">
        <v>18738.689999999999</v>
      </c>
      <c r="J547" s="37">
        <v>18925.47</v>
      </c>
      <c r="K547" s="37">
        <v>19137.02</v>
      </c>
      <c r="L547" s="37">
        <v>19344.12</v>
      </c>
      <c r="M547" s="37">
        <v>19482.810000000001</v>
      </c>
      <c r="N547" s="37">
        <v>19587.39</v>
      </c>
    </row>
    <row r="548" spans="1:14" x14ac:dyDescent="0.2">
      <c r="A548" s="39"/>
      <c r="B548" s="36">
        <v>25</v>
      </c>
      <c r="C548" s="37">
        <v>18335.189999999999</v>
      </c>
      <c r="D548" s="37">
        <v>18375.490000000002</v>
      </c>
      <c r="E548" s="37">
        <v>18380.09</v>
      </c>
      <c r="F548" s="37">
        <v>18401.43</v>
      </c>
      <c r="G548" s="37">
        <v>18492.75</v>
      </c>
      <c r="H548" s="37">
        <v>18605.62</v>
      </c>
      <c r="I548" s="37">
        <v>18744.11</v>
      </c>
      <c r="J548" s="37">
        <v>18932.150000000001</v>
      </c>
      <c r="K548" s="37">
        <v>19144</v>
      </c>
      <c r="L548" s="37">
        <v>19350.95</v>
      </c>
      <c r="M548" s="37">
        <v>19484.75</v>
      </c>
      <c r="N548" s="37">
        <v>19592.419999999998</v>
      </c>
    </row>
    <row r="549" spans="1:14" x14ac:dyDescent="0.2">
      <c r="A549" s="39"/>
      <c r="B549" s="36">
        <v>26</v>
      </c>
      <c r="C549" s="37">
        <v>18335.78</v>
      </c>
      <c r="D549" s="37">
        <v>18377.45</v>
      </c>
      <c r="E549" s="37">
        <v>18378.900000000001</v>
      </c>
      <c r="F549" s="37">
        <v>18403.88</v>
      </c>
      <c r="G549" s="37">
        <v>18496.32</v>
      </c>
      <c r="H549" s="37">
        <v>18609.330000000002</v>
      </c>
      <c r="I549" s="37">
        <v>18749.53</v>
      </c>
      <c r="J549" s="37">
        <v>18938.830000000002</v>
      </c>
      <c r="K549" s="37">
        <v>19150.990000000002</v>
      </c>
      <c r="L549" s="37">
        <v>19357.78</v>
      </c>
      <c r="M549" s="37">
        <v>19486.7</v>
      </c>
      <c r="N549" s="37">
        <v>19597.46</v>
      </c>
    </row>
    <row r="550" spans="1:14" x14ac:dyDescent="0.2">
      <c r="A550" s="39"/>
      <c r="B550" s="36">
        <v>27</v>
      </c>
      <c r="C550" s="37">
        <v>18336.37</v>
      </c>
      <c r="D550" s="37">
        <v>18379.419999999998</v>
      </c>
      <c r="E550" s="37">
        <v>18377.71</v>
      </c>
      <c r="F550" s="37">
        <v>18406.32</v>
      </c>
      <c r="G550" s="37">
        <v>18499.89</v>
      </c>
      <c r="H550" s="37">
        <v>18613.04</v>
      </c>
      <c r="I550" s="37">
        <v>18754.95</v>
      </c>
      <c r="J550" s="37">
        <v>18945.509999999998</v>
      </c>
      <c r="K550" s="37">
        <v>19157.97</v>
      </c>
      <c r="L550" s="37">
        <v>19364.61</v>
      </c>
      <c r="M550" s="37">
        <v>19488.650000000001</v>
      </c>
      <c r="N550" s="37">
        <v>19602.490000000002</v>
      </c>
    </row>
    <row r="551" spans="1:14" x14ac:dyDescent="0.2">
      <c r="A551" s="39"/>
      <c r="B551" s="36">
        <v>28</v>
      </c>
      <c r="C551" s="37">
        <v>18336.96</v>
      </c>
      <c r="D551" s="37">
        <v>18381.39</v>
      </c>
      <c r="E551" s="37">
        <v>18376.53</v>
      </c>
      <c r="F551" s="37">
        <v>18408.77</v>
      </c>
      <c r="G551" s="37">
        <v>18503.46</v>
      </c>
      <c r="H551" s="37">
        <v>18616.75</v>
      </c>
      <c r="I551" s="37">
        <v>18760.37</v>
      </c>
      <c r="J551" s="37">
        <v>18952.2</v>
      </c>
      <c r="K551" s="37">
        <v>19164.96</v>
      </c>
      <c r="L551" s="37">
        <v>19371.439999999999</v>
      </c>
      <c r="M551" s="37">
        <v>19490.59</v>
      </c>
      <c r="N551" s="37">
        <v>19607.53</v>
      </c>
    </row>
    <row r="552" spans="1:14" x14ac:dyDescent="0.2">
      <c r="A552" s="39"/>
      <c r="B552" s="36">
        <v>29</v>
      </c>
      <c r="C552" s="37">
        <v>18337.55</v>
      </c>
      <c r="D552" s="37"/>
      <c r="E552" s="37">
        <v>18375.34</v>
      </c>
      <c r="F552" s="37">
        <v>18411.22</v>
      </c>
      <c r="G552" s="37">
        <v>18507.03</v>
      </c>
      <c r="H552" s="37">
        <v>18620.46</v>
      </c>
      <c r="I552" s="37">
        <v>18765.79</v>
      </c>
      <c r="J552" s="37">
        <v>18958.89</v>
      </c>
      <c r="K552" s="37">
        <v>19171.95</v>
      </c>
      <c r="L552" s="37">
        <v>19378.28</v>
      </c>
      <c r="M552" s="37">
        <v>19492.54</v>
      </c>
      <c r="N552" s="37">
        <v>19612.57</v>
      </c>
    </row>
    <row r="553" spans="1:14" x14ac:dyDescent="0.2">
      <c r="A553" s="39"/>
      <c r="B553" s="36">
        <v>30</v>
      </c>
      <c r="C553" s="37">
        <v>18338.14</v>
      </c>
      <c r="D553" s="37"/>
      <c r="E553" s="37">
        <v>18374.150000000001</v>
      </c>
      <c r="F553" s="37">
        <v>18413.669999999998</v>
      </c>
      <c r="G553" s="37">
        <v>18510.599999999999</v>
      </c>
      <c r="H553" s="37">
        <v>18624.169999999998</v>
      </c>
      <c r="I553" s="37">
        <v>18771.22</v>
      </c>
      <c r="J553" s="37">
        <v>18965.580000000002</v>
      </c>
      <c r="K553" s="37">
        <v>19178.939999999999</v>
      </c>
      <c r="L553" s="37">
        <v>19385.12</v>
      </c>
      <c r="M553" s="37">
        <v>19494.48</v>
      </c>
      <c r="N553" s="37">
        <v>19617.62</v>
      </c>
    </row>
    <row r="554" spans="1:14" x14ac:dyDescent="0.2">
      <c r="A554" s="39"/>
      <c r="B554" s="36">
        <v>31</v>
      </c>
      <c r="C554" s="37">
        <v>18338.73</v>
      </c>
      <c r="D554" s="37"/>
      <c r="E554" s="37">
        <v>18372.97</v>
      </c>
      <c r="F554" s="37"/>
      <c r="G554" s="37">
        <v>18514.169999999998</v>
      </c>
      <c r="H554" s="37"/>
      <c r="I554" s="37">
        <v>18776.64</v>
      </c>
      <c r="J554" s="37">
        <v>18972.28</v>
      </c>
      <c r="K554" s="37"/>
      <c r="L554" s="37">
        <v>19391.96</v>
      </c>
      <c r="M554" s="37"/>
      <c r="N554" s="37">
        <v>19622.66</v>
      </c>
    </row>
    <row r="555" spans="1:14" x14ac:dyDescent="0.2">
      <c r="A555" s="39"/>
      <c r="B555" s="19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2.75" customHeight="1" x14ac:dyDescent="0.2">
      <c r="A556" s="463" t="s">
        <v>35</v>
      </c>
      <c r="B556" s="464"/>
      <c r="C556" s="40">
        <f t="shared" ref="C556:N556" si="14">AVERAGE(C524:C554)</f>
        <v>18331.926774193547</v>
      </c>
      <c r="D556" s="40">
        <f t="shared" si="14"/>
        <v>18356.625357142857</v>
      </c>
      <c r="E556" s="40">
        <f t="shared" si="14"/>
        <v>18387.112580645167</v>
      </c>
      <c r="F556" s="40">
        <f t="shared" si="14"/>
        <v>18382.545666666669</v>
      </c>
      <c r="G556" s="40">
        <f t="shared" si="14"/>
        <v>18461.969032258061</v>
      </c>
      <c r="H556" s="40">
        <f t="shared" si="14"/>
        <v>18570.576333333334</v>
      </c>
      <c r="I556" s="40">
        <f t="shared" si="14"/>
        <v>18697.416451612902</v>
      </c>
      <c r="J556" s="40">
        <f t="shared" si="14"/>
        <v>18873.599032258062</v>
      </c>
      <c r="K556" s="40">
        <f t="shared" si="14"/>
        <v>19078.160333333326</v>
      </c>
      <c r="L556" s="40">
        <f t="shared" si="14"/>
        <v>19289.415806451612</v>
      </c>
      <c r="M556" s="40">
        <f t="shared" si="14"/>
        <v>19460.387999999995</v>
      </c>
      <c r="N556" s="40">
        <f t="shared" si="14"/>
        <v>19550.758709677419</v>
      </c>
    </row>
    <row r="557" spans="1:14" ht="12.75" customHeight="1" x14ac:dyDescent="0.2">
      <c r="A557" s="41" t="s">
        <v>83</v>
      </c>
      <c r="B557" s="41"/>
    </row>
    <row r="558" spans="1:14" ht="12.75" customHeight="1" x14ac:dyDescent="0.2">
      <c r="A558" s="41"/>
      <c r="B558" s="41"/>
    </row>
    <row r="559" spans="1:14" x14ac:dyDescent="0.2">
      <c r="A559" s="47"/>
      <c r="B559" s="23"/>
      <c r="C559" s="22"/>
      <c r="D559" s="23"/>
      <c r="E559" s="24"/>
      <c r="F559" s="22"/>
      <c r="G559" s="24"/>
      <c r="H559" s="22"/>
      <c r="I559" s="24"/>
      <c r="J559" s="22"/>
      <c r="K559" s="24"/>
      <c r="L559" s="24"/>
      <c r="M559" s="24"/>
      <c r="N559" s="24"/>
    </row>
    <row r="560" spans="1:14" x14ac:dyDescent="0.2">
      <c r="A560" s="48" t="s">
        <v>19</v>
      </c>
      <c r="B560" s="49" t="s">
        <v>20</v>
      </c>
      <c r="C560" s="102" t="s">
        <v>23</v>
      </c>
      <c r="D560" s="103" t="s">
        <v>24</v>
      </c>
      <c r="E560" s="104" t="s">
        <v>25</v>
      </c>
      <c r="F560" s="105" t="s">
        <v>26</v>
      </c>
      <c r="G560" s="104" t="s">
        <v>27</v>
      </c>
      <c r="H560" s="105" t="s">
        <v>28</v>
      </c>
      <c r="I560" s="104" t="s">
        <v>29</v>
      </c>
      <c r="J560" s="105" t="s">
        <v>30</v>
      </c>
      <c r="K560" s="104" t="s">
        <v>31</v>
      </c>
      <c r="L560" s="104" t="s">
        <v>32</v>
      </c>
      <c r="M560" s="104" t="s">
        <v>33</v>
      </c>
      <c r="N560" s="104" t="s">
        <v>34</v>
      </c>
    </row>
    <row r="561" spans="1:14" x14ac:dyDescent="0.2">
      <c r="A561" s="50"/>
      <c r="B561" s="51"/>
      <c r="C561" s="31"/>
      <c r="D561" s="32"/>
      <c r="E561" s="33"/>
      <c r="F561" s="34"/>
      <c r="G561" s="33"/>
      <c r="H561" s="34"/>
      <c r="I561" s="33"/>
      <c r="J561" s="34"/>
      <c r="K561" s="33"/>
      <c r="L561" s="33"/>
      <c r="M561" s="33"/>
      <c r="N561" s="33"/>
    </row>
    <row r="562" spans="1:14" x14ac:dyDescent="0.2">
      <c r="A562" s="35">
        <v>2006</v>
      </c>
      <c r="B562" s="36">
        <v>1</v>
      </c>
      <c r="C562" s="37">
        <v>17973.650000000001</v>
      </c>
      <c r="D562" s="52">
        <v>17924.37</v>
      </c>
      <c r="E562" s="53">
        <v>17923.27</v>
      </c>
      <c r="F562" s="53">
        <v>17915.09</v>
      </c>
      <c r="G562" s="53">
        <v>17989.20313835339</v>
      </c>
      <c r="H562" s="53">
        <v>18098.07</v>
      </c>
      <c r="I562" s="53">
        <v>18152.61</v>
      </c>
      <c r="J562" s="53">
        <v>18243.07</v>
      </c>
      <c r="K562" s="53">
        <v>18338.990000000002</v>
      </c>
      <c r="L562" s="53">
        <v>18402.990000000002</v>
      </c>
      <c r="M562" s="53">
        <v>18417.7</v>
      </c>
      <c r="N562" s="53">
        <v>18377.16</v>
      </c>
    </row>
    <row r="563" spans="1:14" x14ac:dyDescent="0.2">
      <c r="A563" s="39"/>
      <c r="B563" s="36">
        <v>2</v>
      </c>
      <c r="C563" s="37">
        <v>17972.490000000002</v>
      </c>
      <c r="D563" s="52">
        <v>17922.63</v>
      </c>
      <c r="E563" s="53">
        <v>17923.91</v>
      </c>
      <c r="F563" s="53">
        <v>17914.509999999998</v>
      </c>
      <c r="G563" s="53">
        <v>17992.790586100848</v>
      </c>
      <c r="H563" s="53">
        <v>18101.560000000001</v>
      </c>
      <c r="I563" s="53">
        <v>18153.82</v>
      </c>
      <c r="J563" s="53">
        <v>18246.59</v>
      </c>
      <c r="K563" s="53">
        <v>18341.939999999999</v>
      </c>
      <c r="L563" s="53">
        <v>18404.830000000002</v>
      </c>
      <c r="M563" s="53">
        <v>18417.7</v>
      </c>
      <c r="N563" s="53">
        <v>18375.32</v>
      </c>
    </row>
    <row r="564" spans="1:14" x14ac:dyDescent="0.2">
      <c r="A564" s="39"/>
      <c r="B564" s="36">
        <v>3</v>
      </c>
      <c r="C564" s="37">
        <v>17971.330000000002</v>
      </c>
      <c r="D564" s="52">
        <v>17920.900000000001</v>
      </c>
      <c r="E564" s="53">
        <v>17924.55</v>
      </c>
      <c r="F564" s="53">
        <v>17913.93</v>
      </c>
      <c r="G564" s="53">
        <v>17996.378749265281</v>
      </c>
      <c r="H564" s="53">
        <v>18105.05</v>
      </c>
      <c r="I564" s="53">
        <v>18155.03</v>
      </c>
      <c r="J564" s="53">
        <v>18250.11</v>
      </c>
      <c r="K564" s="53">
        <v>18344.89</v>
      </c>
      <c r="L564" s="53">
        <v>18406.669999999998</v>
      </c>
      <c r="M564" s="53">
        <v>18417.7</v>
      </c>
      <c r="N564" s="53">
        <v>18373.48</v>
      </c>
    </row>
    <row r="565" spans="1:14" x14ac:dyDescent="0.2">
      <c r="A565" s="39"/>
      <c r="B565" s="36">
        <v>4</v>
      </c>
      <c r="C565" s="37">
        <v>17970.169999999998</v>
      </c>
      <c r="D565" s="52">
        <v>17919.16</v>
      </c>
      <c r="E565" s="53">
        <v>17925.189999999999</v>
      </c>
      <c r="F565" s="53">
        <v>17913.349999999999</v>
      </c>
      <c r="G565" s="53">
        <v>17999.967627989365</v>
      </c>
      <c r="H565" s="53">
        <v>18108.55</v>
      </c>
      <c r="I565" s="53">
        <v>18156.240000000002</v>
      </c>
      <c r="J565" s="53">
        <v>18253.63</v>
      </c>
      <c r="K565" s="53">
        <v>18347.84</v>
      </c>
      <c r="L565" s="53">
        <v>18408.509999999998</v>
      </c>
      <c r="M565" s="53">
        <v>18417.7</v>
      </c>
      <c r="N565" s="53">
        <v>18371.64</v>
      </c>
    </row>
    <row r="566" spans="1:14" x14ac:dyDescent="0.2">
      <c r="A566" s="39"/>
      <c r="B566" s="36">
        <v>5</v>
      </c>
      <c r="C566" s="37">
        <v>17969.009999999998</v>
      </c>
      <c r="D566" s="52">
        <v>17917.419999999998</v>
      </c>
      <c r="E566" s="53">
        <v>17925.830000000002</v>
      </c>
      <c r="F566" s="53">
        <v>17912.77</v>
      </c>
      <c r="G566" s="53">
        <v>18003.557222415795</v>
      </c>
      <c r="H566" s="53">
        <v>18112.04</v>
      </c>
      <c r="I566" s="53">
        <v>18157.439999999999</v>
      </c>
      <c r="J566" s="53">
        <v>18257.16</v>
      </c>
      <c r="K566" s="53">
        <v>18350.79</v>
      </c>
      <c r="L566" s="53">
        <v>18410.34</v>
      </c>
      <c r="M566" s="53">
        <v>18417.7</v>
      </c>
      <c r="N566" s="53">
        <v>18369.8</v>
      </c>
    </row>
    <row r="567" spans="1:14" x14ac:dyDescent="0.2">
      <c r="A567" s="39"/>
      <c r="B567" s="36">
        <v>6</v>
      </c>
      <c r="C567" s="37">
        <v>17967.849999999999</v>
      </c>
      <c r="D567" s="52">
        <v>17915.689999999999</v>
      </c>
      <c r="E567" s="53">
        <v>17926.47</v>
      </c>
      <c r="F567" s="53">
        <v>17912.2</v>
      </c>
      <c r="G567" s="53">
        <v>18007.147532687297</v>
      </c>
      <c r="H567" s="53">
        <v>18115.54</v>
      </c>
      <c r="I567" s="53">
        <v>18158.650000000001</v>
      </c>
      <c r="J567" s="53">
        <v>18260.68</v>
      </c>
      <c r="K567" s="53">
        <v>18353.75</v>
      </c>
      <c r="L567" s="53">
        <v>18412.18</v>
      </c>
      <c r="M567" s="53">
        <v>18417.7</v>
      </c>
      <c r="N567" s="53">
        <v>18367.96</v>
      </c>
    </row>
    <row r="568" spans="1:14" x14ac:dyDescent="0.2">
      <c r="A568" s="39"/>
      <c r="B568" s="36">
        <v>7</v>
      </c>
      <c r="C568" s="37">
        <v>17966.689999999999</v>
      </c>
      <c r="D568" s="52">
        <v>17913.95</v>
      </c>
      <c r="E568" s="53">
        <v>17927.11</v>
      </c>
      <c r="F568" s="53">
        <v>17911.62</v>
      </c>
      <c r="G568" s="53">
        <v>18010.738558946628</v>
      </c>
      <c r="H568" s="53">
        <v>18119.03</v>
      </c>
      <c r="I568" s="53">
        <v>18159.86</v>
      </c>
      <c r="J568" s="53">
        <v>18264.2</v>
      </c>
      <c r="K568" s="53">
        <v>18356.7</v>
      </c>
      <c r="L568" s="53">
        <v>18414.02</v>
      </c>
      <c r="M568" s="53">
        <v>18417.7</v>
      </c>
      <c r="N568" s="53">
        <v>18366.13</v>
      </c>
    </row>
    <row r="569" spans="1:14" x14ac:dyDescent="0.2">
      <c r="A569" s="39"/>
      <c r="B569" s="36">
        <v>8</v>
      </c>
      <c r="C569" s="37">
        <v>17965.53</v>
      </c>
      <c r="D569" s="52">
        <v>17912.21</v>
      </c>
      <c r="E569" s="53">
        <v>17927.75</v>
      </c>
      <c r="F569" s="53">
        <v>17911.04</v>
      </c>
      <c r="G569" s="53">
        <v>18014.330301336573</v>
      </c>
      <c r="H569" s="53">
        <v>18122.53</v>
      </c>
      <c r="I569" s="53">
        <v>18161.07</v>
      </c>
      <c r="J569" s="53">
        <v>18267.73</v>
      </c>
      <c r="K569" s="53">
        <v>18359.650000000001</v>
      </c>
      <c r="L569" s="53">
        <v>18415.86</v>
      </c>
      <c r="M569" s="53">
        <v>18417.7</v>
      </c>
      <c r="N569" s="53">
        <v>18364.29</v>
      </c>
    </row>
    <row r="570" spans="1:14" x14ac:dyDescent="0.2">
      <c r="A570" s="39"/>
      <c r="B570" s="36">
        <v>9</v>
      </c>
      <c r="C570" s="37">
        <v>17964.37</v>
      </c>
      <c r="D570" s="52">
        <v>17910.48</v>
      </c>
      <c r="E570" s="53">
        <v>17928.39</v>
      </c>
      <c r="F570" s="53">
        <v>17910.46</v>
      </c>
      <c r="G570" s="53">
        <v>18017.919999999998</v>
      </c>
      <c r="H570" s="53">
        <v>18126.03</v>
      </c>
      <c r="I570" s="53">
        <v>18162.28</v>
      </c>
      <c r="J570" s="53">
        <v>18271.25</v>
      </c>
      <c r="K570" s="53">
        <v>18362.61</v>
      </c>
      <c r="L570" s="53">
        <v>18417.7</v>
      </c>
      <c r="M570" s="53">
        <v>18417.7</v>
      </c>
      <c r="N570" s="53">
        <v>18362.45</v>
      </c>
    </row>
    <row r="571" spans="1:14" x14ac:dyDescent="0.2">
      <c r="A571" s="39"/>
      <c r="B571" s="36">
        <v>10</v>
      </c>
      <c r="C571" s="37">
        <v>17962.63</v>
      </c>
      <c r="D571" s="52">
        <v>17911.12</v>
      </c>
      <c r="E571" s="53">
        <v>17927.810000000001</v>
      </c>
      <c r="F571" s="53">
        <v>17914.03</v>
      </c>
      <c r="G571" s="53">
        <v>18021.397254489631</v>
      </c>
      <c r="H571" s="53">
        <v>18127.240000000002</v>
      </c>
      <c r="I571" s="53">
        <v>18165.79</v>
      </c>
      <c r="J571" s="53">
        <v>18274.189999999999</v>
      </c>
      <c r="K571" s="53">
        <v>18364.439999999999</v>
      </c>
      <c r="L571" s="53">
        <v>18417.7</v>
      </c>
      <c r="M571" s="53">
        <v>18415.86</v>
      </c>
      <c r="N571" s="53">
        <v>18361.259999999998</v>
      </c>
    </row>
    <row r="572" spans="1:14" x14ac:dyDescent="0.2">
      <c r="A572" s="39"/>
      <c r="B572" s="36">
        <v>11</v>
      </c>
      <c r="C572" s="37">
        <v>17960.89</v>
      </c>
      <c r="D572" s="52">
        <v>17911.759999999998</v>
      </c>
      <c r="E572" s="53">
        <v>17927.23</v>
      </c>
      <c r="F572" s="53">
        <v>17917.599999999999</v>
      </c>
      <c r="G572" s="53">
        <v>18024.875180049999</v>
      </c>
      <c r="H572" s="53">
        <v>18128.439999999999</v>
      </c>
      <c r="I572" s="53">
        <v>18169.29</v>
      </c>
      <c r="J572" s="53">
        <v>18277.13</v>
      </c>
      <c r="K572" s="53">
        <v>18366.28</v>
      </c>
      <c r="L572" s="53">
        <v>18417.7</v>
      </c>
      <c r="M572" s="53">
        <v>18414.009999999998</v>
      </c>
      <c r="N572" s="53">
        <v>18360.080000000002</v>
      </c>
    </row>
    <row r="573" spans="1:14" x14ac:dyDescent="0.2">
      <c r="A573" s="39"/>
      <c r="B573" s="36">
        <v>12</v>
      </c>
      <c r="C573" s="37">
        <v>17959.150000000001</v>
      </c>
      <c r="D573" s="52">
        <v>17912.400000000001</v>
      </c>
      <c r="E573" s="53">
        <v>17926.650000000001</v>
      </c>
      <c r="F573" s="53">
        <v>17921.18</v>
      </c>
      <c r="G573" s="53">
        <v>18028.353776810607</v>
      </c>
      <c r="H573" s="53">
        <v>18129.650000000001</v>
      </c>
      <c r="I573" s="53">
        <v>18172.8</v>
      </c>
      <c r="J573" s="53">
        <v>18280.07</v>
      </c>
      <c r="K573" s="53">
        <v>18368.11</v>
      </c>
      <c r="L573" s="53">
        <v>18417.7</v>
      </c>
      <c r="M573" s="53">
        <v>18412.169999999998</v>
      </c>
      <c r="N573" s="53">
        <v>18358.89</v>
      </c>
    </row>
    <row r="574" spans="1:14" x14ac:dyDescent="0.2">
      <c r="A574" s="39"/>
      <c r="B574" s="36">
        <v>13</v>
      </c>
      <c r="C574" s="37">
        <v>17957.41</v>
      </c>
      <c r="D574" s="52">
        <v>17913.04</v>
      </c>
      <c r="E574" s="53">
        <v>17926.080000000002</v>
      </c>
      <c r="F574" s="53">
        <v>17924.75</v>
      </c>
      <c r="G574" s="53">
        <v>18031.833044900992</v>
      </c>
      <c r="H574" s="53">
        <v>18130.86</v>
      </c>
      <c r="I574" s="53">
        <v>18176.3</v>
      </c>
      <c r="J574" s="53">
        <v>18283.009999999998</v>
      </c>
      <c r="K574" s="53">
        <v>18369.95</v>
      </c>
      <c r="L574" s="53">
        <v>18417.7</v>
      </c>
      <c r="M574" s="53">
        <v>18410.32</v>
      </c>
      <c r="N574" s="53">
        <v>18357.71</v>
      </c>
    </row>
    <row r="575" spans="1:14" x14ac:dyDescent="0.2">
      <c r="A575" s="39"/>
      <c r="B575" s="36">
        <v>14</v>
      </c>
      <c r="C575" s="37">
        <v>17955.669999999998</v>
      </c>
      <c r="D575" s="52">
        <v>17913.68</v>
      </c>
      <c r="E575" s="53">
        <v>17925.5</v>
      </c>
      <c r="F575" s="53">
        <v>17928.330000000002</v>
      </c>
      <c r="G575" s="53">
        <v>18035.312984450713</v>
      </c>
      <c r="H575" s="53">
        <v>18132.07</v>
      </c>
      <c r="I575" s="53">
        <v>18179.810000000001</v>
      </c>
      <c r="J575" s="53">
        <v>18285.95</v>
      </c>
      <c r="K575" s="53">
        <v>18371.78</v>
      </c>
      <c r="L575" s="53">
        <v>18417.7</v>
      </c>
      <c r="M575" s="53">
        <v>18408.48</v>
      </c>
      <c r="N575" s="53">
        <v>18356.52</v>
      </c>
    </row>
    <row r="576" spans="1:14" x14ac:dyDescent="0.2">
      <c r="A576" s="39"/>
      <c r="B576" s="36">
        <v>15</v>
      </c>
      <c r="C576" s="37">
        <v>17953.93</v>
      </c>
      <c r="D576" s="52">
        <v>17914.32</v>
      </c>
      <c r="E576" s="53">
        <v>17924.919999999998</v>
      </c>
      <c r="F576" s="53">
        <v>17931.900000000001</v>
      </c>
      <c r="G576" s="53">
        <v>18038.793595589352</v>
      </c>
      <c r="H576" s="53">
        <v>18133.27</v>
      </c>
      <c r="I576" s="53">
        <v>18183.32</v>
      </c>
      <c r="J576" s="53">
        <v>18288.900000000001</v>
      </c>
      <c r="K576" s="53">
        <v>18373.61</v>
      </c>
      <c r="L576" s="53">
        <v>18417.7</v>
      </c>
      <c r="M576" s="53">
        <v>18406.64</v>
      </c>
      <c r="N576" s="53">
        <v>18355.34</v>
      </c>
    </row>
    <row r="577" spans="1:14" x14ac:dyDescent="0.2">
      <c r="A577" s="39"/>
      <c r="B577" s="36">
        <v>16</v>
      </c>
      <c r="C577" s="37">
        <v>17952.189999999999</v>
      </c>
      <c r="D577" s="52">
        <v>17914.96</v>
      </c>
      <c r="E577" s="53">
        <v>17924.34</v>
      </c>
      <c r="F577" s="53">
        <v>17935.48</v>
      </c>
      <c r="G577" s="53">
        <v>18042.274878446522</v>
      </c>
      <c r="H577" s="53">
        <v>18134.48</v>
      </c>
      <c r="I577" s="53">
        <v>18186.830000000002</v>
      </c>
      <c r="J577" s="53">
        <v>18291.84</v>
      </c>
      <c r="K577" s="53">
        <v>18375.45</v>
      </c>
      <c r="L577" s="53">
        <v>18417.7</v>
      </c>
      <c r="M577" s="53">
        <v>18404.79</v>
      </c>
      <c r="N577" s="53">
        <v>18354.150000000001</v>
      </c>
    </row>
    <row r="578" spans="1:14" x14ac:dyDescent="0.2">
      <c r="A578" s="39"/>
      <c r="B578" s="36">
        <v>17</v>
      </c>
      <c r="C578" s="37">
        <v>17950.45</v>
      </c>
      <c r="D578" s="52">
        <v>17915.599999999999</v>
      </c>
      <c r="E578" s="53">
        <v>17923.759999999998</v>
      </c>
      <c r="F578" s="53">
        <v>17939.05</v>
      </c>
      <c r="G578" s="53">
        <v>18045.756833151852</v>
      </c>
      <c r="H578" s="53">
        <v>18135.689999999999</v>
      </c>
      <c r="I578" s="53">
        <v>18190.34</v>
      </c>
      <c r="J578" s="53">
        <v>18294.78</v>
      </c>
      <c r="K578" s="53">
        <v>18377.28</v>
      </c>
      <c r="L578" s="53">
        <v>18417.7</v>
      </c>
      <c r="M578" s="53">
        <v>18402.95</v>
      </c>
      <c r="N578" s="53">
        <v>18352.97</v>
      </c>
    </row>
    <row r="579" spans="1:14" x14ac:dyDescent="0.2">
      <c r="A579" s="39"/>
      <c r="B579" s="36">
        <v>18</v>
      </c>
      <c r="C579" s="37">
        <v>17948.71</v>
      </c>
      <c r="D579" s="52">
        <v>17916.23</v>
      </c>
      <c r="E579" s="53">
        <v>17923.18</v>
      </c>
      <c r="F579" s="53">
        <v>17942.63</v>
      </c>
      <c r="G579" s="53">
        <v>18049.239459835004</v>
      </c>
      <c r="H579" s="53">
        <v>18136.900000000001</v>
      </c>
      <c r="I579" s="53">
        <v>18193.849999999999</v>
      </c>
      <c r="J579" s="53">
        <v>18297.73</v>
      </c>
      <c r="K579" s="53">
        <v>18379.12</v>
      </c>
      <c r="L579" s="53">
        <v>18417.7</v>
      </c>
      <c r="M579" s="53">
        <v>18401.11</v>
      </c>
      <c r="N579" s="53">
        <v>18351.78</v>
      </c>
    </row>
    <row r="580" spans="1:14" x14ac:dyDescent="0.2">
      <c r="A580" s="39"/>
      <c r="B580" s="36">
        <v>19</v>
      </c>
      <c r="C580" s="37">
        <v>17946.97</v>
      </c>
      <c r="D580" s="52">
        <v>17916.87</v>
      </c>
      <c r="E580" s="53">
        <v>17922.599999999999</v>
      </c>
      <c r="F580" s="53">
        <v>17946.21</v>
      </c>
      <c r="G580" s="53">
        <v>18052.722758625663</v>
      </c>
      <c r="H580" s="53">
        <v>18138.11</v>
      </c>
      <c r="I580" s="53">
        <v>18197.36</v>
      </c>
      <c r="J580" s="53">
        <v>18300.669999999998</v>
      </c>
      <c r="K580" s="53">
        <v>18380.95</v>
      </c>
      <c r="L580" s="53">
        <v>18417.7</v>
      </c>
      <c r="M580" s="53">
        <v>18399.259999999998</v>
      </c>
      <c r="N580" s="53">
        <v>18350.599999999999</v>
      </c>
    </row>
    <row r="581" spans="1:14" x14ac:dyDescent="0.2">
      <c r="A581" s="39"/>
      <c r="B581" s="36">
        <v>20</v>
      </c>
      <c r="C581" s="37">
        <v>17945.23</v>
      </c>
      <c r="D581" s="52">
        <v>17917.509999999998</v>
      </c>
      <c r="E581" s="53">
        <v>17922.03</v>
      </c>
      <c r="F581" s="53">
        <v>17949.79</v>
      </c>
      <c r="G581" s="53">
        <v>18056.206729653535</v>
      </c>
      <c r="H581" s="53">
        <v>18139.310000000001</v>
      </c>
      <c r="I581" s="53">
        <v>18200.87</v>
      </c>
      <c r="J581" s="53">
        <v>18303.61</v>
      </c>
      <c r="K581" s="53">
        <v>18382.79</v>
      </c>
      <c r="L581" s="53">
        <v>18417.7</v>
      </c>
      <c r="M581" s="53">
        <v>18397.419999999998</v>
      </c>
      <c r="N581" s="53">
        <v>18349.41</v>
      </c>
    </row>
    <row r="582" spans="1:14" x14ac:dyDescent="0.2">
      <c r="A582" s="39"/>
      <c r="B582" s="36">
        <v>21</v>
      </c>
      <c r="C582" s="37">
        <v>17943.490000000002</v>
      </c>
      <c r="D582" s="52">
        <v>17918.150000000001</v>
      </c>
      <c r="E582" s="53">
        <v>17921.45</v>
      </c>
      <c r="F582" s="53">
        <v>17953.37</v>
      </c>
      <c r="G582" s="53">
        <v>18059.691373048357</v>
      </c>
      <c r="H582" s="53">
        <v>18140.52</v>
      </c>
      <c r="I582" s="53">
        <v>18204.39</v>
      </c>
      <c r="J582" s="53">
        <v>18306.560000000001</v>
      </c>
      <c r="K582" s="53">
        <v>18384.63</v>
      </c>
      <c r="L582" s="53">
        <v>18417.7</v>
      </c>
      <c r="M582" s="53">
        <v>18395.580000000002</v>
      </c>
      <c r="N582" s="53">
        <v>18348.23</v>
      </c>
    </row>
    <row r="583" spans="1:14" x14ac:dyDescent="0.2">
      <c r="A583" s="39"/>
      <c r="B583" s="36">
        <v>22</v>
      </c>
      <c r="C583" s="37">
        <v>17941.75</v>
      </c>
      <c r="D583" s="52">
        <v>17918.79</v>
      </c>
      <c r="E583" s="53">
        <v>17920.87</v>
      </c>
      <c r="F583" s="53">
        <v>17956.95</v>
      </c>
      <c r="G583" s="53">
        <v>18063.17668893989</v>
      </c>
      <c r="H583" s="53">
        <v>18141.73</v>
      </c>
      <c r="I583" s="53">
        <v>18207.900000000001</v>
      </c>
      <c r="J583" s="53">
        <v>18309.509999999998</v>
      </c>
      <c r="K583" s="53">
        <v>18386.46</v>
      </c>
      <c r="L583" s="53">
        <v>18417.7</v>
      </c>
      <c r="M583" s="53">
        <v>18393.740000000002</v>
      </c>
      <c r="N583" s="53">
        <v>18347.04</v>
      </c>
    </row>
    <row r="584" spans="1:14" x14ac:dyDescent="0.2">
      <c r="A584" s="39"/>
      <c r="B584" s="36">
        <v>23</v>
      </c>
      <c r="C584" s="37">
        <v>17940.009999999998</v>
      </c>
      <c r="D584" s="52">
        <v>17919.43</v>
      </c>
      <c r="E584" s="53">
        <v>17920.29</v>
      </c>
      <c r="F584" s="53">
        <v>17960.53</v>
      </c>
      <c r="G584" s="53">
        <v>18066.662677457913</v>
      </c>
      <c r="H584" s="53">
        <v>18142.939999999999</v>
      </c>
      <c r="I584" s="53">
        <v>18211.41</v>
      </c>
      <c r="J584" s="53">
        <v>18312.45</v>
      </c>
      <c r="K584" s="53">
        <v>18388.3</v>
      </c>
      <c r="L584" s="53">
        <v>18417.7</v>
      </c>
      <c r="M584" s="53">
        <v>18391.89</v>
      </c>
      <c r="N584" s="53">
        <v>18345.86</v>
      </c>
    </row>
    <row r="585" spans="1:14" x14ac:dyDescent="0.2">
      <c r="A585" s="39"/>
      <c r="B585" s="36">
        <v>24</v>
      </c>
      <c r="C585" s="37">
        <v>17938.27</v>
      </c>
      <c r="D585" s="52">
        <v>17920.07</v>
      </c>
      <c r="E585" s="53">
        <v>17919.71</v>
      </c>
      <c r="F585" s="53">
        <v>17964.11</v>
      </c>
      <c r="G585" s="53">
        <v>18070.149338732237</v>
      </c>
      <c r="H585" s="53">
        <v>18144.150000000001</v>
      </c>
      <c r="I585" s="53">
        <v>18214.93</v>
      </c>
      <c r="J585" s="53">
        <v>18315.400000000001</v>
      </c>
      <c r="K585" s="53">
        <v>18390.13</v>
      </c>
      <c r="L585" s="53">
        <v>18417.7</v>
      </c>
      <c r="M585" s="53">
        <v>18390.05</v>
      </c>
      <c r="N585" s="53">
        <v>18344.669999999998</v>
      </c>
    </row>
    <row r="586" spans="1:14" x14ac:dyDescent="0.2">
      <c r="A586" s="39"/>
      <c r="B586" s="36">
        <v>25</v>
      </c>
      <c r="C586" s="37">
        <v>17936.53</v>
      </c>
      <c r="D586" s="52">
        <v>17920.71</v>
      </c>
      <c r="E586" s="53">
        <v>17919.13</v>
      </c>
      <c r="F586" s="53">
        <v>17967.689999999999</v>
      </c>
      <c r="G586" s="53">
        <v>18073.636672892699</v>
      </c>
      <c r="H586" s="53">
        <v>18145.36</v>
      </c>
      <c r="I586" s="53">
        <v>18218.439999999999</v>
      </c>
      <c r="J586" s="53">
        <v>18318.34</v>
      </c>
      <c r="K586" s="53">
        <v>18391.97</v>
      </c>
      <c r="L586" s="53">
        <v>18417.7</v>
      </c>
      <c r="M586" s="53">
        <v>18388.21</v>
      </c>
      <c r="N586" s="53">
        <v>18343.490000000002</v>
      </c>
    </row>
    <row r="587" spans="1:14" x14ac:dyDescent="0.2">
      <c r="A587" s="39"/>
      <c r="B587" s="36">
        <v>26</v>
      </c>
      <c r="C587" s="37">
        <v>17934.8</v>
      </c>
      <c r="D587" s="52">
        <v>17921.349999999999</v>
      </c>
      <c r="E587" s="53">
        <v>17918.560000000001</v>
      </c>
      <c r="F587" s="53">
        <v>17971.28</v>
      </c>
      <c r="G587" s="53">
        <v>18077.124680069155</v>
      </c>
      <c r="H587" s="53">
        <v>18146.560000000001</v>
      </c>
      <c r="I587" s="53">
        <v>18221.96</v>
      </c>
      <c r="J587" s="53">
        <v>18321.29</v>
      </c>
      <c r="K587" s="53">
        <v>18393.810000000001</v>
      </c>
      <c r="L587" s="53">
        <v>18417.7</v>
      </c>
      <c r="M587" s="53">
        <v>18386.37</v>
      </c>
      <c r="N587" s="53">
        <v>18342.3</v>
      </c>
    </row>
    <row r="588" spans="1:14" x14ac:dyDescent="0.2">
      <c r="A588" s="39"/>
      <c r="B588" s="36">
        <v>27</v>
      </c>
      <c r="C588" s="37">
        <v>17933.060000000001</v>
      </c>
      <c r="D588" s="52">
        <v>17921.990000000002</v>
      </c>
      <c r="E588" s="53">
        <v>17917.98</v>
      </c>
      <c r="F588" s="53">
        <v>17974.86</v>
      </c>
      <c r="G588" s="53">
        <v>18080.613360391493</v>
      </c>
      <c r="H588" s="53">
        <v>18147.77</v>
      </c>
      <c r="I588" s="53">
        <v>18225.48</v>
      </c>
      <c r="J588" s="53">
        <v>18324.240000000002</v>
      </c>
      <c r="K588" s="53">
        <v>18395.64</v>
      </c>
      <c r="L588" s="53">
        <v>18417.7</v>
      </c>
      <c r="M588" s="53">
        <v>18384.53</v>
      </c>
      <c r="N588" s="53">
        <v>18341.12</v>
      </c>
    </row>
    <row r="589" spans="1:14" x14ac:dyDescent="0.2">
      <c r="A589" s="39"/>
      <c r="B589" s="36">
        <v>28</v>
      </c>
      <c r="C589" s="37">
        <v>17931.32</v>
      </c>
      <c r="D589" s="52">
        <v>17922.63</v>
      </c>
      <c r="E589" s="53">
        <v>17917.400000000001</v>
      </c>
      <c r="F589" s="53">
        <v>17978.45</v>
      </c>
      <c r="G589" s="53">
        <v>18084.102713989618</v>
      </c>
      <c r="H589" s="53">
        <v>18148.98</v>
      </c>
      <c r="I589" s="53">
        <v>18228.990000000002</v>
      </c>
      <c r="J589" s="53">
        <v>18327.189999999999</v>
      </c>
      <c r="K589" s="53">
        <v>18397.48</v>
      </c>
      <c r="L589" s="53">
        <v>18417.7</v>
      </c>
      <c r="M589" s="53">
        <v>18382.689999999999</v>
      </c>
      <c r="N589" s="53">
        <v>18339.93</v>
      </c>
    </row>
    <row r="590" spans="1:14" x14ac:dyDescent="0.2">
      <c r="A590" s="39"/>
      <c r="B590" s="36">
        <v>29</v>
      </c>
      <c r="C590" s="37">
        <v>17929.580000000002</v>
      </c>
      <c r="D590" s="52"/>
      <c r="E590" s="53">
        <v>17916.82</v>
      </c>
      <c r="F590" s="53">
        <v>17982.03</v>
      </c>
      <c r="G590" s="53">
        <v>18087.592740993467</v>
      </c>
      <c r="H590" s="53">
        <v>18150.189999999999</v>
      </c>
      <c r="I590" s="53">
        <v>18232.509999999998</v>
      </c>
      <c r="J590" s="53">
        <v>18330.14</v>
      </c>
      <c r="K590" s="53">
        <v>18399.32</v>
      </c>
      <c r="L590" s="53">
        <v>18417.7</v>
      </c>
      <c r="M590" s="53">
        <v>18380.849999999999</v>
      </c>
      <c r="N590" s="53">
        <v>18338.75</v>
      </c>
    </row>
    <row r="591" spans="1:14" x14ac:dyDescent="0.2">
      <c r="A591" s="39"/>
      <c r="B591" s="36">
        <v>30</v>
      </c>
      <c r="C591" s="37">
        <v>17927.84</v>
      </c>
      <c r="D591" s="52"/>
      <c r="E591" s="53">
        <v>17916.240000000002</v>
      </c>
      <c r="F591" s="53">
        <v>17985.62</v>
      </c>
      <c r="G591" s="53">
        <v>18091.083441532999</v>
      </c>
      <c r="H591" s="53">
        <v>18151.400000000001</v>
      </c>
      <c r="I591" s="53">
        <v>18236.03</v>
      </c>
      <c r="J591" s="53">
        <v>18333.09</v>
      </c>
      <c r="K591" s="53">
        <v>18401.150000000001</v>
      </c>
      <c r="L591" s="53">
        <v>18417.7</v>
      </c>
      <c r="M591" s="53">
        <v>18379.009999999998</v>
      </c>
      <c r="N591" s="53">
        <v>18337.560000000001</v>
      </c>
    </row>
    <row r="592" spans="1:14" x14ac:dyDescent="0.2">
      <c r="A592" s="39"/>
      <c r="B592" s="36">
        <v>31</v>
      </c>
      <c r="C592" s="37">
        <v>17926.11</v>
      </c>
      <c r="D592" s="52"/>
      <c r="E592" s="53">
        <v>17915.66</v>
      </c>
      <c r="F592" s="53"/>
      <c r="G592" s="53">
        <v>18094.5748157382</v>
      </c>
      <c r="H592" s="53"/>
      <c r="I592" s="53">
        <v>18239.55</v>
      </c>
      <c r="J592" s="53">
        <v>18336.04</v>
      </c>
      <c r="K592" s="53"/>
      <c r="L592" s="53">
        <v>18417.7</v>
      </c>
      <c r="M592" s="53"/>
      <c r="N592" s="53">
        <v>18336.38</v>
      </c>
    </row>
    <row r="593" spans="1:14" x14ac:dyDescent="0.2">
      <c r="A593" s="39"/>
      <c r="B593" s="19"/>
      <c r="C593" s="37"/>
      <c r="D593" s="52"/>
      <c r="E593" s="53"/>
      <c r="F593" s="53"/>
      <c r="G593" s="53"/>
      <c r="H593" s="53"/>
      <c r="I593" s="53"/>
      <c r="J593" s="53"/>
      <c r="K593" s="53"/>
      <c r="L593" s="53"/>
      <c r="M593" s="53"/>
      <c r="N593" s="53"/>
    </row>
    <row r="594" spans="1:14" ht="12.75" customHeight="1" x14ac:dyDescent="0.2">
      <c r="A594" s="463" t="s">
        <v>35</v>
      </c>
      <c r="B594" s="464"/>
      <c r="C594" s="40">
        <f t="shared" ref="C594:K594" si="15">AVERAGE(C562:C592)</f>
        <v>17951.518709677417</v>
      </c>
      <c r="D594" s="40">
        <f t="shared" si="15"/>
        <v>17917.050714285713</v>
      </c>
      <c r="E594" s="40">
        <f t="shared" si="15"/>
        <v>17922.925161290328</v>
      </c>
      <c r="F594" s="40">
        <f t="shared" si="15"/>
        <v>17938.693666666666</v>
      </c>
      <c r="G594" s="40">
        <f t="shared" si="15"/>
        <v>18042.168023125323</v>
      </c>
      <c r="H594" s="40">
        <f t="shared" si="15"/>
        <v>18131.134000000002</v>
      </c>
      <c r="I594" s="40">
        <f t="shared" si="15"/>
        <v>18189.520967741937</v>
      </c>
      <c r="J594" s="40">
        <f t="shared" si="15"/>
        <v>18291.179032258067</v>
      </c>
      <c r="K594" s="40">
        <f t="shared" si="15"/>
        <v>18373.19366666667</v>
      </c>
      <c r="L594" s="40">
        <f>AVERAGE(L562:L592)</f>
        <v>18415.564516129038</v>
      </c>
      <c r="M594" s="40">
        <f>AVERAGE(M562:M592)</f>
        <v>18403.507666666668</v>
      </c>
      <c r="N594" s="40">
        <f>AVERAGE(N562:N592)</f>
        <v>18354.911935483869</v>
      </c>
    </row>
    <row r="595" spans="1:14" ht="12.75" customHeight="1" x14ac:dyDescent="0.2">
      <c r="A595" s="41" t="s">
        <v>83</v>
      </c>
      <c r="B595" s="41"/>
    </row>
    <row r="599" spans="1:14" x14ac:dyDescent="0.2">
      <c r="A599" s="54"/>
      <c r="B599" s="55"/>
      <c r="C599" s="38"/>
      <c r="D599" s="56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1:14" x14ac:dyDescent="0.2">
      <c r="A600" s="48" t="s">
        <v>19</v>
      </c>
      <c r="B600" s="17" t="s">
        <v>20</v>
      </c>
      <c r="C600" s="28" t="s">
        <v>23</v>
      </c>
      <c r="D600" s="58" t="s">
        <v>24</v>
      </c>
      <c r="E600" s="59" t="s">
        <v>25</v>
      </c>
      <c r="F600" s="59" t="s">
        <v>26</v>
      </c>
      <c r="G600" s="59" t="s">
        <v>27</v>
      </c>
      <c r="H600" s="59" t="s">
        <v>28</v>
      </c>
      <c r="I600" s="59" t="s">
        <v>29</v>
      </c>
      <c r="J600" s="59" t="s">
        <v>30</v>
      </c>
      <c r="K600" s="59" t="s">
        <v>31</v>
      </c>
      <c r="L600" s="59" t="s">
        <v>32</v>
      </c>
      <c r="M600" s="59" t="s">
        <v>33</v>
      </c>
      <c r="N600" s="59" t="s">
        <v>34</v>
      </c>
    </row>
    <row r="601" spans="1:14" x14ac:dyDescent="0.2">
      <c r="A601" s="39"/>
      <c r="B601" s="19"/>
      <c r="C601" s="60"/>
      <c r="D601" s="61"/>
      <c r="E601" s="62"/>
      <c r="F601" s="62"/>
      <c r="G601" s="62"/>
      <c r="H601" s="62"/>
      <c r="I601" s="62"/>
      <c r="J601" s="62"/>
      <c r="K601" s="62"/>
      <c r="L601" s="62"/>
      <c r="M601" s="62"/>
      <c r="N601" s="62"/>
    </row>
    <row r="602" spans="1:14" x14ac:dyDescent="0.2">
      <c r="A602" s="46">
        <v>2005</v>
      </c>
      <c r="B602" s="36">
        <v>1</v>
      </c>
      <c r="C602" s="37">
        <v>17318.73</v>
      </c>
      <c r="D602" s="52">
        <v>17280.66</v>
      </c>
      <c r="E602" s="53">
        <v>17225.78</v>
      </c>
      <c r="F602" s="53">
        <v>17198.23</v>
      </c>
      <c r="G602" s="53">
        <v>17269.38</v>
      </c>
      <c r="H602" s="53">
        <v>17412.32</v>
      </c>
      <c r="I602" s="53">
        <v>17491.00042511526</v>
      </c>
      <c r="J602" s="53">
        <v>17556.901348714506</v>
      </c>
      <c r="K602" s="53">
        <v>17653.18</v>
      </c>
      <c r="L602" s="53">
        <v>17719.330000000002</v>
      </c>
      <c r="M602" s="53">
        <v>17864.89</v>
      </c>
      <c r="N602" s="53">
        <v>17976.45</v>
      </c>
    </row>
    <row r="603" spans="1:14" x14ac:dyDescent="0.2">
      <c r="A603" s="39"/>
      <c r="B603" s="36">
        <v>2</v>
      </c>
      <c r="C603" s="37">
        <v>17320.400000000001</v>
      </c>
      <c r="D603" s="52">
        <v>17278.419999999998</v>
      </c>
      <c r="E603" s="53">
        <v>17223.93</v>
      </c>
      <c r="F603" s="53">
        <v>17197.669999999998</v>
      </c>
      <c r="G603" s="53">
        <v>17272.830000000002</v>
      </c>
      <c r="H603" s="53">
        <v>17417.349999999999</v>
      </c>
      <c r="I603" s="53">
        <v>17492.74699393949</v>
      </c>
      <c r="J603" s="53">
        <v>17559.162382151964</v>
      </c>
      <c r="K603" s="53">
        <v>17656.580000000002</v>
      </c>
      <c r="L603" s="53">
        <v>17721.099999999999</v>
      </c>
      <c r="M603" s="53">
        <v>17870.63</v>
      </c>
      <c r="N603" s="53">
        <v>17979.439999999999</v>
      </c>
    </row>
    <row r="604" spans="1:14" x14ac:dyDescent="0.2">
      <c r="A604" s="39"/>
      <c r="B604" s="36">
        <v>3</v>
      </c>
      <c r="C604" s="37">
        <v>17322.080000000002</v>
      </c>
      <c r="D604" s="52">
        <v>17276.189999999999</v>
      </c>
      <c r="E604" s="53">
        <v>17222.09</v>
      </c>
      <c r="F604" s="53">
        <v>17197.12</v>
      </c>
      <c r="G604" s="53">
        <v>17276.27</v>
      </c>
      <c r="H604" s="53">
        <v>17422.38</v>
      </c>
      <c r="I604" s="53">
        <v>17494.493737167846</v>
      </c>
      <c r="J604" s="53">
        <v>17561.43</v>
      </c>
      <c r="K604" s="53">
        <v>17659.990000000002</v>
      </c>
      <c r="L604" s="53">
        <v>17722.87</v>
      </c>
      <c r="M604" s="53">
        <v>17876.36</v>
      </c>
      <c r="N604" s="53">
        <v>17982.43</v>
      </c>
    </row>
    <row r="605" spans="1:14" x14ac:dyDescent="0.2">
      <c r="A605" s="39"/>
      <c r="B605" s="36">
        <v>4</v>
      </c>
      <c r="C605" s="37">
        <v>17323.75</v>
      </c>
      <c r="D605" s="52">
        <v>17273.95</v>
      </c>
      <c r="E605" s="53">
        <v>17220.240000000002</v>
      </c>
      <c r="F605" s="53">
        <v>17196.560000000001</v>
      </c>
      <c r="G605" s="53">
        <v>17279.72</v>
      </c>
      <c r="H605" s="53">
        <v>17427.419999999998</v>
      </c>
      <c r="I605" s="53">
        <v>17496.240654817746</v>
      </c>
      <c r="J605" s="53">
        <v>17563.68532261355</v>
      </c>
      <c r="K605" s="53">
        <v>17663.400000000001</v>
      </c>
      <c r="L605" s="53">
        <v>17724.64</v>
      </c>
      <c r="M605" s="53">
        <v>17882.099999999999</v>
      </c>
      <c r="N605" s="53">
        <v>17985.419999999998</v>
      </c>
    </row>
    <row r="606" spans="1:14" x14ac:dyDescent="0.2">
      <c r="A606" s="39"/>
      <c r="B606" s="36">
        <v>5</v>
      </c>
      <c r="C606" s="37">
        <v>17325.419999999998</v>
      </c>
      <c r="D606" s="52">
        <v>17271.72</v>
      </c>
      <c r="E606" s="53">
        <v>17218.39</v>
      </c>
      <c r="F606" s="53">
        <v>17196.009999999998</v>
      </c>
      <c r="G606" s="53">
        <v>17283.16</v>
      </c>
      <c r="H606" s="53">
        <v>17432.46</v>
      </c>
      <c r="I606" s="53">
        <v>17497.987746906601</v>
      </c>
      <c r="J606" s="53">
        <v>17565.947229712681</v>
      </c>
      <c r="K606" s="53">
        <v>17666.810000000001</v>
      </c>
      <c r="L606" s="53">
        <v>17726.41</v>
      </c>
      <c r="M606" s="53">
        <v>17887.84</v>
      </c>
      <c r="N606" s="53">
        <v>17988.41</v>
      </c>
    </row>
    <row r="607" spans="1:14" x14ac:dyDescent="0.2">
      <c r="A607" s="39"/>
      <c r="B607" s="36">
        <v>6</v>
      </c>
      <c r="C607" s="37">
        <v>17327.099999999999</v>
      </c>
      <c r="D607" s="52">
        <v>17269.490000000002</v>
      </c>
      <c r="E607" s="53">
        <v>17216.54</v>
      </c>
      <c r="F607" s="53">
        <v>17195.45</v>
      </c>
      <c r="G607" s="53">
        <v>17286.61</v>
      </c>
      <c r="H607" s="53">
        <v>17437.5</v>
      </c>
      <c r="I607" s="53">
        <v>17499.735013451835</v>
      </c>
      <c r="J607" s="53">
        <v>17568.209428107384</v>
      </c>
      <c r="K607" s="53">
        <v>17670.22</v>
      </c>
      <c r="L607" s="53">
        <v>17728.18</v>
      </c>
      <c r="M607" s="53">
        <v>17893.59</v>
      </c>
      <c r="N607" s="53">
        <v>17991.400000000001</v>
      </c>
    </row>
    <row r="608" spans="1:14" x14ac:dyDescent="0.2">
      <c r="A608" s="39"/>
      <c r="B608" s="36">
        <v>7</v>
      </c>
      <c r="C608" s="37">
        <v>17328.77</v>
      </c>
      <c r="D608" s="52">
        <v>17267.259999999998</v>
      </c>
      <c r="E608" s="53">
        <v>17214.7</v>
      </c>
      <c r="F608" s="53">
        <v>17194.900000000001</v>
      </c>
      <c r="G608" s="53">
        <v>17290.060000000001</v>
      </c>
      <c r="H608" s="53">
        <v>17442.54</v>
      </c>
      <c r="I608" s="53">
        <v>17501.482454470868</v>
      </c>
      <c r="J608" s="53">
        <v>17570.47191783517</v>
      </c>
      <c r="K608" s="53">
        <v>17673.63</v>
      </c>
      <c r="L608" s="53">
        <v>17729.95</v>
      </c>
      <c r="M608" s="53">
        <v>17899.330000000002</v>
      </c>
      <c r="N608" s="53">
        <v>17994.39</v>
      </c>
    </row>
    <row r="609" spans="1:14" x14ac:dyDescent="0.2">
      <c r="A609" s="39"/>
      <c r="B609" s="36">
        <v>8</v>
      </c>
      <c r="C609" s="37">
        <v>17330.45</v>
      </c>
      <c r="D609" s="52">
        <v>17265.02</v>
      </c>
      <c r="E609" s="53">
        <v>17212.849999999999</v>
      </c>
      <c r="F609" s="53">
        <v>17194.34</v>
      </c>
      <c r="G609" s="53">
        <v>17293.5</v>
      </c>
      <c r="H609" s="53">
        <v>17447.580000000002</v>
      </c>
      <c r="I609" s="53">
        <v>17503.23006998112</v>
      </c>
      <c r="J609" s="53">
        <v>17572.740000000002</v>
      </c>
      <c r="K609" s="53">
        <v>17677.04</v>
      </c>
      <c r="L609" s="53">
        <v>17731.72</v>
      </c>
      <c r="M609" s="53">
        <v>17905.080000000002</v>
      </c>
      <c r="N609" s="53">
        <v>17997.38</v>
      </c>
    </row>
    <row r="610" spans="1:14" x14ac:dyDescent="0.2">
      <c r="A610" s="39"/>
      <c r="B610" s="36">
        <v>9</v>
      </c>
      <c r="C610" s="37">
        <v>17332.12</v>
      </c>
      <c r="D610" s="52">
        <v>17262.79</v>
      </c>
      <c r="E610" s="53">
        <v>17211</v>
      </c>
      <c r="F610" s="53">
        <v>17193.79</v>
      </c>
      <c r="G610" s="53">
        <v>17296.95</v>
      </c>
      <c r="H610" s="53">
        <v>17452.62</v>
      </c>
      <c r="I610" s="53">
        <v>17504.977860000017</v>
      </c>
      <c r="J610" s="53">
        <v>17574.997771440074</v>
      </c>
      <c r="K610" s="53">
        <v>17680.45</v>
      </c>
      <c r="L610" s="53">
        <v>17733.490000000002</v>
      </c>
      <c r="M610" s="53">
        <v>17910.82</v>
      </c>
      <c r="N610" s="53">
        <v>18000.37</v>
      </c>
    </row>
    <row r="611" spans="1:14" x14ac:dyDescent="0.2">
      <c r="A611" s="39"/>
      <c r="B611" s="36">
        <v>10</v>
      </c>
      <c r="C611" s="37">
        <v>17329.88</v>
      </c>
      <c r="D611" s="52">
        <v>17260.939999999999</v>
      </c>
      <c r="E611" s="53">
        <v>17210.439999999999</v>
      </c>
      <c r="F611" s="53">
        <v>17197.22</v>
      </c>
      <c r="G611" s="53">
        <v>17301.95</v>
      </c>
      <c r="H611" s="53">
        <v>17454.362736335959</v>
      </c>
      <c r="I611" s="53">
        <v>17507.232206565925</v>
      </c>
      <c r="J611" s="53">
        <v>17578.389546956118</v>
      </c>
      <c r="K611" s="53">
        <v>17682.22</v>
      </c>
      <c r="L611" s="53">
        <v>17739.18</v>
      </c>
      <c r="M611" s="53">
        <v>17913.8</v>
      </c>
      <c r="N611" s="53">
        <v>17999.21</v>
      </c>
    </row>
    <row r="612" spans="1:14" x14ac:dyDescent="0.2">
      <c r="A612" s="39"/>
      <c r="B612" s="36">
        <v>11</v>
      </c>
      <c r="C612" s="37">
        <v>17327.64</v>
      </c>
      <c r="D612" s="52">
        <v>17259.09</v>
      </c>
      <c r="E612" s="53">
        <v>17209.89</v>
      </c>
      <c r="F612" s="53">
        <v>17200.650000000001</v>
      </c>
      <c r="G612" s="53">
        <v>17306.95</v>
      </c>
      <c r="H612" s="53">
        <v>17456.105646693351</v>
      </c>
      <c r="I612" s="53">
        <v>17509.486843453731</v>
      </c>
      <c r="J612" s="53">
        <v>17581.781977046419</v>
      </c>
      <c r="K612" s="53">
        <v>17683.98</v>
      </c>
      <c r="L612" s="53">
        <v>17744.88</v>
      </c>
      <c r="M612" s="53">
        <v>17916.78</v>
      </c>
      <c r="N612" s="53">
        <v>17998.05</v>
      </c>
    </row>
    <row r="613" spans="1:14" x14ac:dyDescent="0.2">
      <c r="A613" s="39"/>
      <c r="B613" s="36">
        <v>12</v>
      </c>
      <c r="C613" s="37">
        <v>17325.400000000001</v>
      </c>
      <c r="D613" s="52">
        <v>17257.23</v>
      </c>
      <c r="E613" s="53">
        <v>17209.330000000002</v>
      </c>
      <c r="F613" s="53">
        <v>17204.080000000002</v>
      </c>
      <c r="G613" s="53">
        <v>17311.95</v>
      </c>
      <c r="H613" s="53">
        <v>17457.848731089554</v>
      </c>
      <c r="I613" s="53">
        <v>17511.741770700828</v>
      </c>
      <c r="J613" s="53">
        <v>17585.175061837308</v>
      </c>
      <c r="K613" s="53">
        <v>17685.75</v>
      </c>
      <c r="L613" s="53">
        <v>17750.57</v>
      </c>
      <c r="M613" s="53">
        <v>17919.759999999998</v>
      </c>
      <c r="N613" s="53">
        <v>17996.88</v>
      </c>
    </row>
    <row r="614" spans="1:14" x14ac:dyDescent="0.2">
      <c r="A614" s="39"/>
      <c r="B614" s="36">
        <v>13</v>
      </c>
      <c r="C614" s="37">
        <v>17323.16</v>
      </c>
      <c r="D614" s="52">
        <v>17255.38</v>
      </c>
      <c r="E614" s="53">
        <v>17208.78</v>
      </c>
      <c r="F614" s="53">
        <v>17207.509999999998</v>
      </c>
      <c r="G614" s="53">
        <v>17316.96</v>
      </c>
      <c r="H614" s="53">
        <v>17459.591989541943</v>
      </c>
      <c r="I614" s="53">
        <v>17513.996988344607</v>
      </c>
      <c r="J614" s="53">
        <v>17588.568801455131</v>
      </c>
      <c r="K614" s="53">
        <v>17687.509999999998</v>
      </c>
      <c r="L614" s="53">
        <v>17756.27</v>
      </c>
      <c r="M614" s="53">
        <v>17922.73</v>
      </c>
      <c r="N614" s="53">
        <v>17995.72</v>
      </c>
    </row>
    <row r="615" spans="1:14" x14ac:dyDescent="0.2">
      <c r="A615" s="39"/>
      <c r="B615" s="36">
        <v>14</v>
      </c>
      <c r="C615" s="37">
        <v>17320.919999999998</v>
      </c>
      <c r="D615" s="52">
        <v>17253.53</v>
      </c>
      <c r="E615" s="53">
        <v>17208.22</v>
      </c>
      <c r="F615" s="53">
        <v>17210.939999999999</v>
      </c>
      <c r="G615" s="53">
        <v>17321.96</v>
      </c>
      <c r="H615" s="53">
        <v>17461.335422067899</v>
      </c>
      <c r="I615" s="53">
        <v>17516.252496422465</v>
      </c>
      <c r="J615" s="53">
        <v>17591.97</v>
      </c>
      <c r="K615" s="53">
        <v>17689.28</v>
      </c>
      <c r="L615" s="53">
        <v>17761.97</v>
      </c>
      <c r="M615" s="53">
        <v>17925.71</v>
      </c>
      <c r="N615" s="53">
        <v>17994.560000000001</v>
      </c>
    </row>
    <row r="616" spans="1:14" x14ac:dyDescent="0.2">
      <c r="A616" s="39"/>
      <c r="B616" s="36">
        <v>15</v>
      </c>
      <c r="C616" s="37">
        <v>17318.68</v>
      </c>
      <c r="D616" s="52">
        <v>17251.68</v>
      </c>
      <c r="E616" s="53">
        <v>17207.669999999998</v>
      </c>
      <c r="F616" s="53">
        <v>17214.37</v>
      </c>
      <c r="G616" s="53">
        <v>17326.97</v>
      </c>
      <c r="H616" s="53">
        <v>17463.07902868481</v>
      </c>
      <c r="I616" s="53">
        <v>17518.508294971809</v>
      </c>
      <c r="J616" s="53">
        <v>17595.358245677104</v>
      </c>
      <c r="K616" s="53">
        <v>17691.05</v>
      </c>
      <c r="L616" s="53">
        <v>17767.68</v>
      </c>
      <c r="M616" s="53">
        <v>17928.7</v>
      </c>
      <c r="N616" s="53">
        <v>17993.400000000001</v>
      </c>
    </row>
    <row r="617" spans="1:14" x14ac:dyDescent="0.2">
      <c r="A617" s="39"/>
      <c r="B617" s="36">
        <v>16</v>
      </c>
      <c r="C617" s="37">
        <v>17316.439999999999</v>
      </c>
      <c r="D617" s="52">
        <v>17249.830000000002</v>
      </c>
      <c r="E617" s="53">
        <v>17207.11</v>
      </c>
      <c r="F617" s="53">
        <v>17217.810000000001</v>
      </c>
      <c r="G617" s="53">
        <v>17331.98</v>
      </c>
      <c r="H617" s="53">
        <v>17464.822809410052</v>
      </c>
      <c r="I617" s="53">
        <v>17520.77</v>
      </c>
      <c r="J617" s="53">
        <v>17598.759999999998</v>
      </c>
      <c r="K617" s="53">
        <v>17692.810000000001</v>
      </c>
      <c r="L617" s="53">
        <v>17773.38</v>
      </c>
      <c r="M617" s="53">
        <v>17931.68</v>
      </c>
      <c r="N617" s="53">
        <v>17992.23</v>
      </c>
    </row>
    <row r="618" spans="1:14" x14ac:dyDescent="0.2">
      <c r="A618" s="39"/>
      <c r="B618" s="36">
        <v>17</v>
      </c>
      <c r="C618" s="37">
        <v>17314.2</v>
      </c>
      <c r="D618" s="52">
        <v>17247.98</v>
      </c>
      <c r="E618" s="53">
        <v>17206.560000000001</v>
      </c>
      <c r="F618" s="53">
        <v>17221.240000000002</v>
      </c>
      <c r="G618" s="53">
        <v>17336.990000000002</v>
      </c>
      <c r="H618" s="53">
        <v>17466.566764261017</v>
      </c>
      <c r="I618" s="53">
        <v>17523.020763634584</v>
      </c>
      <c r="J618" s="53">
        <v>17602.15031072362</v>
      </c>
      <c r="K618" s="53">
        <v>17694.580000000002</v>
      </c>
      <c r="L618" s="53">
        <v>17779.09</v>
      </c>
      <c r="M618" s="53">
        <v>17934.66</v>
      </c>
      <c r="N618" s="53">
        <v>17991.07</v>
      </c>
    </row>
    <row r="619" spans="1:14" x14ac:dyDescent="0.2">
      <c r="A619" s="39"/>
      <c r="B619" s="36">
        <v>18</v>
      </c>
      <c r="C619" s="37">
        <v>17311.96</v>
      </c>
      <c r="D619" s="52">
        <v>17246.13</v>
      </c>
      <c r="E619" s="53">
        <v>17206</v>
      </c>
      <c r="F619" s="53">
        <v>17224.669999999998</v>
      </c>
      <c r="G619" s="53">
        <v>17342</v>
      </c>
      <c r="H619" s="53">
        <v>17468.310893255089</v>
      </c>
      <c r="I619" s="53">
        <v>17525.277433822845</v>
      </c>
      <c r="J619" s="53">
        <v>17605.547326372216</v>
      </c>
      <c r="K619" s="53">
        <v>17696.349999999999</v>
      </c>
      <c r="L619" s="53">
        <v>17784.79</v>
      </c>
      <c r="M619" s="53">
        <v>17937.64</v>
      </c>
      <c r="N619" s="53">
        <v>17989.91</v>
      </c>
    </row>
    <row r="620" spans="1:14" x14ac:dyDescent="0.2">
      <c r="A620" s="39"/>
      <c r="B620" s="36">
        <v>19</v>
      </c>
      <c r="C620" s="37">
        <v>17309.73</v>
      </c>
      <c r="D620" s="52">
        <v>17244.28</v>
      </c>
      <c r="E620" s="53">
        <v>17205.45</v>
      </c>
      <c r="F620" s="53">
        <v>17228.11</v>
      </c>
      <c r="G620" s="53">
        <v>17347.009999999998</v>
      </c>
      <c r="H620" s="53">
        <v>17470.055196409659</v>
      </c>
      <c r="I620" s="53">
        <v>17527.54</v>
      </c>
      <c r="J620" s="53">
        <v>17608.95</v>
      </c>
      <c r="K620" s="53">
        <v>17698.11</v>
      </c>
      <c r="L620" s="53">
        <v>17790.5</v>
      </c>
      <c r="M620" s="53">
        <v>17940.62</v>
      </c>
      <c r="N620" s="53">
        <v>17988.75</v>
      </c>
    </row>
    <row r="621" spans="1:14" x14ac:dyDescent="0.2">
      <c r="A621" s="39"/>
      <c r="B621" s="36">
        <v>20</v>
      </c>
      <c r="C621" s="37">
        <v>17307.490000000002</v>
      </c>
      <c r="D621" s="52">
        <v>17242.43</v>
      </c>
      <c r="E621" s="53">
        <v>17204.89</v>
      </c>
      <c r="F621" s="53">
        <v>17231.54</v>
      </c>
      <c r="G621" s="53">
        <v>17352.03</v>
      </c>
      <c r="H621" s="53">
        <v>17471.799673742116</v>
      </c>
      <c r="I621" s="53">
        <v>17529.791646100221</v>
      </c>
      <c r="J621" s="53">
        <v>17612.349999999999</v>
      </c>
      <c r="K621" s="53">
        <v>17699.88</v>
      </c>
      <c r="L621" s="53">
        <v>17796.21</v>
      </c>
      <c r="M621" s="53">
        <v>17943.599999999999</v>
      </c>
      <c r="N621" s="53">
        <v>17987.59</v>
      </c>
    </row>
    <row r="622" spans="1:14" x14ac:dyDescent="0.2">
      <c r="A622" s="39"/>
      <c r="B622" s="36">
        <v>21</v>
      </c>
      <c r="C622" s="37">
        <v>17305.25</v>
      </c>
      <c r="D622" s="52">
        <v>17240.580000000002</v>
      </c>
      <c r="E622" s="53">
        <v>17204.34</v>
      </c>
      <c r="F622" s="53">
        <v>17234.98</v>
      </c>
      <c r="G622" s="53">
        <v>17357.04</v>
      </c>
      <c r="H622" s="53">
        <v>17473.544325269853</v>
      </c>
      <c r="I622" s="53">
        <v>17532.049188264198</v>
      </c>
      <c r="J622" s="53">
        <v>17615.742307337387</v>
      </c>
      <c r="K622" s="53">
        <v>17701.650000000001</v>
      </c>
      <c r="L622" s="53">
        <v>17801.93</v>
      </c>
      <c r="M622" s="53">
        <v>17946.59</v>
      </c>
      <c r="N622" s="53">
        <v>17986.43</v>
      </c>
    </row>
    <row r="623" spans="1:14" x14ac:dyDescent="0.2">
      <c r="A623" s="39"/>
      <c r="B623" s="36">
        <v>22</v>
      </c>
      <c r="C623" s="37">
        <v>17303.009999999998</v>
      </c>
      <c r="D623" s="52">
        <v>17238.73</v>
      </c>
      <c r="E623" s="53">
        <v>17203.78</v>
      </c>
      <c r="F623" s="53">
        <v>17238.419999999998</v>
      </c>
      <c r="G623" s="53">
        <v>17362.060000000001</v>
      </c>
      <c r="H623" s="53">
        <v>17475.289151010267</v>
      </c>
      <c r="I623" s="53">
        <v>17534.307021161614</v>
      </c>
      <c r="J623" s="53">
        <v>17619.141946087388</v>
      </c>
      <c r="K623" s="53">
        <v>17703.419999999998</v>
      </c>
      <c r="L623" s="53">
        <v>17807.64</v>
      </c>
      <c r="M623" s="53">
        <v>17949.57</v>
      </c>
      <c r="N623" s="53">
        <v>17985.259999999998</v>
      </c>
    </row>
    <row r="624" spans="1:14" x14ac:dyDescent="0.2">
      <c r="A624" s="39"/>
      <c r="B624" s="36">
        <v>23</v>
      </c>
      <c r="C624" s="37">
        <v>17300.78</v>
      </c>
      <c r="D624" s="52">
        <v>17236.88</v>
      </c>
      <c r="E624" s="53">
        <v>17203.23</v>
      </c>
      <c r="F624" s="53">
        <v>17241.86</v>
      </c>
      <c r="G624" s="53">
        <v>17367.080000000002</v>
      </c>
      <c r="H624" s="53">
        <v>17477.034150980751</v>
      </c>
      <c r="I624" s="53">
        <v>17536.565144829914</v>
      </c>
      <c r="J624" s="53">
        <v>17622.542240929164</v>
      </c>
      <c r="K624" s="53">
        <v>17705.18</v>
      </c>
      <c r="L624" s="53">
        <v>17813.36</v>
      </c>
      <c r="M624" s="53">
        <v>17952.560000000001</v>
      </c>
      <c r="N624" s="53">
        <v>17984.099999999999</v>
      </c>
    </row>
    <row r="625" spans="1:14" x14ac:dyDescent="0.2">
      <c r="A625" s="39"/>
      <c r="B625" s="36">
        <v>24</v>
      </c>
      <c r="C625" s="37">
        <v>17298.54</v>
      </c>
      <c r="D625" s="52">
        <v>17235.03</v>
      </c>
      <c r="E625" s="53">
        <v>17202.669999999998</v>
      </c>
      <c r="F625" s="53">
        <v>17245.29</v>
      </c>
      <c r="G625" s="53">
        <v>17372.099999999999</v>
      </c>
      <c r="H625" s="53">
        <v>17478.779325198702</v>
      </c>
      <c r="I625" s="53">
        <v>17538.830000000002</v>
      </c>
      <c r="J625" s="53">
        <v>17625.95</v>
      </c>
      <c r="K625" s="53">
        <v>17706.95</v>
      </c>
      <c r="L625" s="53">
        <v>17819.080000000002</v>
      </c>
      <c r="M625" s="53">
        <v>17955.54</v>
      </c>
      <c r="N625" s="53">
        <v>17982.939999999999</v>
      </c>
    </row>
    <row r="626" spans="1:14" x14ac:dyDescent="0.2">
      <c r="A626" s="39"/>
      <c r="B626" s="36">
        <v>25</v>
      </c>
      <c r="C626" s="37">
        <v>17296.3</v>
      </c>
      <c r="D626" s="52">
        <v>17233.18</v>
      </c>
      <c r="E626" s="53">
        <v>17202.11</v>
      </c>
      <c r="F626" s="53">
        <v>17248.73</v>
      </c>
      <c r="G626" s="53">
        <v>17377.12</v>
      </c>
      <c r="H626" s="53">
        <v>17480.524673681521</v>
      </c>
      <c r="I626" s="53">
        <v>17541.082264628945</v>
      </c>
      <c r="J626" s="53">
        <v>17629.349999999999</v>
      </c>
      <c r="K626" s="53">
        <v>17708.72</v>
      </c>
      <c r="L626" s="53">
        <v>17824.8</v>
      </c>
      <c r="M626" s="53">
        <v>17958.53</v>
      </c>
      <c r="N626" s="53">
        <v>17981.78</v>
      </c>
    </row>
    <row r="627" spans="1:14" x14ac:dyDescent="0.2">
      <c r="A627" s="39"/>
      <c r="B627" s="36">
        <v>26</v>
      </c>
      <c r="C627" s="37">
        <v>17294.07</v>
      </c>
      <c r="D627" s="52">
        <v>17231.330000000002</v>
      </c>
      <c r="E627" s="53">
        <v>17201.560000000001</v>
      </c>
      <c r="F627" s="53">
        <v>17252.169999999998</v>
      </c>
      <c r="G627" s="53">
        <v>17382.150000000001</v>
      </c>
      <c r="H627" s="53">
        <v>17482.27019644661</v>
      </c>
      <c r="I627" s="53">
        <v>17543.341260834586</v>
      </c>
      <c r="J627" s="53">
        <v>17632.747063271443</v>
      </c>
      <c r="K627" s="53">
        <v>17710.490000000002</v>
      </c>
      <c r="L627" s="53">
        <v>17830.52</v>
      </c>
      <c r="M627" s="53">
        <v>17961.509999999998</v>
      </c>
      <c r="N627" s="53">
        <v>17980.62</v>
      </c>
    </row>
    <row r="628" spans="1:14" x14ac:dyDescent="0.2">
      <c r="A628" s="39"/>
      <c r="B628" s="36">
        <v>27</v>
      </c>
      <c r="C628" s="37">
        <v>17291.830000000002</v>
      </c>
      <c r="D628" s="52">
        <v>17229.48</v>
      </c>
      <c r="E628" s="53">
        <v>17201</v>
      </c>
      <c r="F628" s="53">
        <v>17255.61</v>
      </c>
      <c r="G628" s="53">
        <v>17387.169999999998</v>
      </c>
      <c r="H628" s="53">
        <v>17484.015893511372</v>
      </c>
      <c r="I628" s="53">
        <v>17545.600547960923</v>
      </c>
      <c r="J628" s="53">
        <v>17636.149983746745</v>
      </c>
      <c r="K628" s="53">
        <v>17712.259999999998</v>
      </c>
      <c r="L628" s="53">
        <v>17836.240000000002</v>
      </c>
      <c r="M628" s="53">
        <v>17964.5</v>
      </c>
      <c r="N628" s="53">
        <v>17979.46</v>
      </c>
    </row>
    <row r="629" spans="1:14" x14ac:dyDescent="0.2">
      <c r="A629" s="39"/>
      <c r="B629" s="36">
        <v>28</v>
      </c>
      <c r="C629" s="37">
        <v>17289.599999999999</v>
      </c>
      <c r="D629" s="52">
        <v>17227.63</v>
      </c>
      <c r="E629" s="53">
        <v>17200.45</v>
      </c>
      <c r="F629" s="53">
        <v>17259.05</v>
      </c>
      <c r="G629" s="53">
        <v>17392.2</v>
      </c>
      <c r="H629" s="53">
        <v>17485.76176489321</v>
      </c>
      <c r="I629" s="53">
        <v>17547.86012604542</v>
      </c>
      <c r="J629" s="53">
        <v>17639.560000000001</v>
      </c>
      <c r="K629" s="53">
        <v>17714.02</v>
      </c>
      <c r="L629" s="53">
        <v>17841.97</v>
      </c>
      <c r="M629" s="53">
        <v>17967.490000000002</v>
      </c>
      <c r="N629" s="53">
        <v>17978.3</v>
      </c>
    </row>
    <row r="630" spans="1:14" x14ac:dyDescent="0.2">
      <c r="A630" s="39"/>
      <c r="B630" s="36">
        <v>29</v>
      </c>
      <c r="C630" s="37">
        <v>17287.36</v>
      </c>
      <c r="D630" s="52"/>
      <c r="E630" s="53">
        <v>17199.89</v>
      </c>
      <c r="F630" s="53">
        <v>17262.5</v>
      </c>
      <c r="G630" s="53">
        <v>17397.22</v>
      </c>
      <c r="H630" s="53">
        <v>17487.507810609532</v>
      </c>
      <c r="I630" s="53">
        <v>17550.119995125548</v>
      </c>
      <c r="J630" s="53">
        <v>17642.957794999416</v>
      </c>
      <c r="K630" s="53">
        <v>17715.79</v>
      </c>
      <c r="L630" s="53">
        <v>17847.7</v>
      </c>
      <c r="M630" s="53">
        <v>17970.47</v>
      </c>
      <c r="N630" s="53">
        <v>17977.14</v>
      </c>
    </row>
    <row r="631" spans="1:14" x14ac:dyDescent="0.2">
      <c r="A631" s="39"/>
      <c r="B631" s="36">
        <v>30</v>
      </c>
      <c r="C631" s="37">
        <v>17285.13</v>
      </c>
      <c r="D631" s="52"/>
      <c r="E631" s="53">
        <v>17199.34</v>
      </c>
      <c r="F631" s="53">
        <v>17265.939999999999</v>
      </c>
      <c r="G631" s="53">
        <v>17402.25</v>
      </c>
      <c r="H631" s="53">
        <v>17489.254030677745</v>
      </c>
      <c r="I631" s="53">
        <v>17552.380155238785</v>
      </c>
      <c r="J631" s="53">
        <v>17646.362686030294</v>
      </c>
      <c r="K631" s="53">
        <v>17717.560000000001</v>
      </c>
      <c r="L631" s="53">
        <v>17853.43</v>
      </c>
      <c r="M631" s="53">
        <v>17973.46</v>
      </c>
      <c r="N631" s="53">
        <v>17975.97</v>
      </c>
    </row>
    <row r="632" spans="1:14" x14ac:dyDescent="0.2">
      <c r="A632" s="39"/>
      <c r="B632" s="36">
        <v>31</v>
      </c>
      <c r="C632" s="37">
        <v>17282.89</v>
      </c>
      <c r="D632" s="52"/>
      <c r="E632" s="53">
        <v>17198.78</v>
      </c>
      <c r="F632" s="53"/>
      <c r="G632" s="53">
        <v>17407.28</v>
      </c>
      <c r="H632" s="53"/>
      <c r="I632" s="53">
        <v>17554.64060642261</v>
      </c>
      <c r="J632" s="53">
        <v>17649.768234166579</v>
      </c>
      <c r="K632" s="53" t="s">
        <v>37</v>
      </c>
      <c r="L632" s="53">
        <v>17859.16</v>
      </c>
      <c r="M632" s="53" t="s">
        <v>37</v>
      </c>
      <c r="N632" s="53">
        <v>17974.810000000001</v>
      </c>
    </row>
    <row r="633" spans="1:14" x14ac:dyDescent="0.2">
      <c r="A633" s="39"/>
      <c r="B633" s="19"/>
      <c r="C633" s="37"/>
      <c r="D633" s="52"/>
      <c r="E633" s="53"/>
      <c r="F633" s="53"/>
      <c r="G633" s="53"/>
      <c r="H633" s="53"/>
      <c r="I633" s="53"/>
      <c r="J633" s="53"/>
      <c r="K633" s="53"/>
      <c r="L633" s="53"/>
      <c r="M633" s="53"/>
      <c r="N633" s="53"/>
    </row>
    <row r="634" spans="1:14" ht="12.75" customHeight="1" x14ac:dyDescent="0.2">
      <c r="A634" s="463" t="s">
        <v>35</v>
      </c>
      <c r="B634" s="464"/>
      <c r="C634" s="40">
        <f t="shared" ref="C634:N634" si="16">AVERAGE(C602:C632)</f>
        <v>17311.90580645161</v>
      </c>
      <c r="D634" s="63">
        <f t="shared" si="16"/>
        <v>17253.101428571426</v>
      </c>
      <c r="E634" s="64">
        <f t="shared" si="16"/>
        <v>17208.613225806454</v>
      </c>
      <c r="F634" s="64">
        <f t="shared" si="16"/>
        <v>17220.891999999993</v>
      </c>
      <c r="G634" s="64">
        <f t="shared" si="16"/>
        <v>17333.835483870971</v>
      </c>
      <c r="H634" s="64">
        <f t="shared" si="16"/>
        <v>17460.001007125702</v>
      </c>
      <c r="I634" s="64">
        <f t="shared" si="16"/>
        <v>17521.364184205817</v>
      </c>
      <c r="J634" s="64">
        <f t="shared" si="16"/>
        <v>17600.09093313586</v>
      </c>
      <c r="K634" s="64">
        <f t="shared" si="16"/>
        <v>17689.962</v>
      </c>
      <c r="L634" s="64">
        <f t="shared" si="16"/>
        <v>17778.001290322583</v>
      </c>
      <c r="M634" s="64">
        <f t="shared" si="16"/>
        <v>17926.884666666665</v>
      </c>
      <c r="N634" s="64">
        <f t="shared" si="16"/>
        <v>17987.415161290322</v>
      </c>
    </row>
    <row r="635" spans="1:14" ht="13.5" customHeight="1" x14ac:dyDescent="0.2">
      <c r="A635" s="41" t="s">
        <v>83</v>
      </c>
      <c r="B635" s="41"/>
    </row>
  </sheetData>
  <mergeCells count="16">
    <mergeCell ref="A40:B40"/>
    <mergeCell ref="A82:B82"/>
    <mergeCell ref="A634:B634"/>
    <mergeCell ref="A594:B594"/>
    <mergeCell ref="A556:B556"/>
    <mergeCell ref="A518:B518"/>
    <mergeCell ref="A361:B361"/>
    <mergeCell ref="A401:B401"/>
    <mergeCell ref="A442:B442"/>
    <mergeCell ref="A480:B480"/>
    <mergeCell ref="A123:B123"/>
    <mergeCell ref="A164:B164"/>
    <mergeCell ref="A205:B205"/>
    <mergeCell ref="A281:B281"/>
    <mergeCell ref="A319:B319"/>
    <mergeCell ref="A243:B243"/>
  </mergeCells>
  <phoneticPr fontId="7" type="noConversion"/>
  <pageMargins left="0.55118110236220474" right="0.39370078740157483" top="0.98425196850393704" bottom="0.94488188976377963" header="0.39370078740157483" footer="0.59055118110236227"/>
  <pageSetup scale="80" orientation="landscape" r:id="rId1"/>
  <headerFooter alignWithMargins="0">
    <oddHeader>&amp;C&amp;G</oddHeader>
    <oddFooter>&amp;C&amp;G</oddFooter>
  </headerFooter>
  <rowBreaks count="14" manualBreakCount="14">
    <brk id="43" max="16383" man="1"/>
    <brk id="84" max="16383" man="1"/>
    <brk id="125" max="16383" man="1"/>
    <brk id="166" max="16383" man="1"/>
    <brk id="206" max="16383" man="1"/>
    <brk id="245" max="16383" man="1"/>
    <brk id="283" max="16383" man="1"/>
    <brk id="322" max="16383" man="1"/>
    <brk id="362" max="13" man="1"/>
    <brk id="402" max="16383" man="1"/>
    <brk id="443" max="16383" man="1"/>
    <brk id="481" max="16383" man="1"/>
    <brk id="519" max="16383" man="1"/>
    <brk id="557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Estadísticas</vt:lpstr>
      <vt:lpstr>Cuadros IPC mensuales</vt:lpstr>
      <vt:lpstr>Cuadros UF mensuales</vt:lpstr>
      <vt:lpstr>'Cuadros IPC mensuales'!Área_de_impresión</vt:lpstr>
      <vt:lpstr>'Cuadros UF mensuales'!Área_de_impresión</vt:lpstr>
      <vt:lpstr>Estadísticas!Área_de_impresión</vt:lpstr>
      <vt:lpstr>'Cuadros IPC mensuales'!Títulos_a_imprimir</vt:lpstr>
    </vt:vector>
  </TitlesOfParts>
  <Company>Cámara Nacional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Díaz</dc:creator>
  <cp:lastModifiedBy>Daniela Ramos</cp:lastModifiedBy>
  <cp:lastPrinted>2020-07-15T14:23:40Z</cp:lastPrinted>
  <dcterms:created xsi:type="dcterms:W3CDTF">2005-06-06T13:19:35Z</dcterms:created>
  <dcterms:modified xsi:type="dcterms:W3CDTF">2020-08-17T14:35:32Z</dcterms:modified>
</cp:coreProperties>
</file>